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Расчет стоим.1-й услуги" sheetId="1" r:id="rId1"/>
    <sheet name="Стоимость 1-й услуги" sheetId="2" r:id="rId2"/>
  </sheets>
  <externalReferences>
    <externalReference r:id="rId5"/>
  </externalReferences>
  <definedNames>
    <definedName name="_xlnm.Print_Area" localSheetId="0">'Расчет стоим.1-й услуги'!$A$1:$AK$209</definedName>
    <definedName name="_xlnm.Print_Area" localSheetId="1">'Стоимость 1-й услуги'!$A$1:$M$63</definedName>
  </definedNames>
  <calcPr fullCalcOnLoad="1"/>
</workbook>
</file>

<file path=xl/sharedStrings.xml><?xml version="1.0" encoding="utf-8"?>
<sst xmlns="http://schemas.openxmlformats.org/spreadsheetml/2006/main" count="2603" uniqueCount="477">
  <si>
    <t>Приложение № 12
к Порядку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</si>
  <si>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Константиновского района</t>
  </si>
  <si>
    <t>на2018 финансовый год</t>
  </si>
  <si>
    <t>№ п/п</t>
  </si>
  <si>
    <t>Наименование услуг (работ), оказываемых (выполняемых) муниципальными учреждениями в соответствии с общероссийскими базовыми (отраслевыми) перечнями или региональным перечнем</t>
  </si>
  <si>
    <r>
      <t xml:space="preserve">Базовый норматив затрат, руб. </t>
    </r>
    <r>
      <rPr>
        <b/>
        <sz val="14"/>
        <rFont val="Times New Roman"/>
        <family val="1"/>
      </rPr>
      <t>(гр.4+гр.8)</t>
    </r>
  </si>
  <si>
    <t>в том числе:</t>
  </si>
  <si>
    <t>Отраслевой корректирующий коэффициент</t>
  </si>
  <si>
    <t>Территориальный корректирующий коэффициент (гр.5/гр.3*гр.19+(1-гр.5/гр.3)*гр.20)</t>
  </si>
  <si>
    <t>Нормативные затраты на оказание муниципальной услуги, руб. (гр.3*гр.17*гр.18)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</si>
  <si>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</si>
  <si>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</si>
  <si>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Сумма затрат на выполнение работ, руб.  (гр.26*гр.28)</t>
  </si>
  <si>
    <t xml:space="preserve">Нормативные затраты на выполнение работы, руб </t>
  </si>
  <si>
    <t>Объем выполнения работы, установленный муниципальным заданием, ед.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</si>
  <si>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</si>
  <si>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(гр.23*гр.29)</t>
  </si>
  <si>
    <t xml:space="preserve">Объем доходов от платной деятельности на выполнение работы в рамках муниципального задания, руб. </t>
  </si>
  <si>
    <t>Затраты на уплату налогов, в качестве объекта налогообложения по которым признается имущество учреждения, руб.</t>
  </si>
  <si>
    <t>Затраты на содержание имущества учреждения, не используемого для оказания муниципальных услуг, руб.</t>
  </si>
  <si>
    <t>Объем финансового обеспечения выполнения муниципального задания (без учета коэффициента выравнивания), рублей (гр.24+гр.25-гр.30-гр.31+гр.32+гр.33), руб.</t>
  </si>
  <si>
    <t>Коэффициент выравнивания</t>
  </si>
  <si>
    <t>Объем финансового обеспечения выполнения муниципального задания, заявляемый в проект бюджета, руб., (округл(гр.34*гр.35)/1000;1)*1000)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</si>
  <si>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</si>
  <si>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</si>
  <si>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</si>
  <si>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</si>
  <si>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</si>
  <si>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коммунальные услуги, руб.</t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</si>
  <si>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</si>
  <si>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</si>
  <si>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</si>
  <si>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затраты на приобретение транспортных услуг,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</si>
  <si>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</si>
  <si>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</si>
  <si>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затраты на прочие общехозяйственные нужды, руб.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</si>
  <si>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</si>
  <si>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</si>
  <si>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единица измерения</t>
  </si>
  <si>
    <t>объем показателя</t>
  </si>
  <si>
    <t xml:space="preserve">Нормативные затраты на оказание государственной услуги, руб. </t>
  </si>
  <si>
    <t>МБОУ СОШ №1</t>
  </si>
  <si>
    <t>Реализация образовательных программ начального общего образования</t>
  </si>
  <si>
    <t>29831,92</t>
  </si>
  <si>
    <t>27820,30</t>
  </si>
  <si>
    <t>1810,99</t>
  </si>
  <si>
    <t>200,63</t>
  </si>
  <si>
    <t>3011,84</t>
  </si>
  <si>
    <t>345,46</t>
  </si>
  <si>
    <t>0</t>
  </si>
  <si>
    <t>117,97</t>
  </si>
  <si>
    <t>12942,01</t>
  </si>
  <si>
    <t>46,51</t>
  </si>
  <si>
    <t>568,50</t>
  </si>
  <si>
    <t>1,0</t>
  </si>
  <si>
    <t>чел.</t>
  </si>
  <si>
    <t>Х</t>
  </si>
  <si>
    <t>Реализация образовательных программ основного общего образования</t>
  </si>
  <si>
    <t>32816,06</t>
  </si>
  <si>
    <t>30488,01</t>
  </si>
  <si>
    <t>2106,11</t>
  </si>
  <si>
    <t>221,94</t>
  </si>
  <si>
    <t>3011,77</t>
  </si>
  <si>
    <t>345,25</t>
  </si>
  <si>
    <t>117,87</t>
  </si>
  <si>
    <t>14183,10</t>
  </si>
  <si>
    <t>59,50</t>
  </si>
  <si>
    <t>569,01</t>
  </si>
  <si>
    <t>Реализация образовательных программсреднего общего образования</t>
  </si>
  <si>
    <t>37550,0</t>
  </si>
  <si>
    <t>36644,87</t>
  </si>
  <si>
    <t>326,92</t>
  </si>
  <si>
    <t>578,21</t>
  </si>
  <si>
    <t>3011,54</t>
  </si>
  <si>
    <t>344,87</t>
  </si>
  <si>
    <t>117,95</t>
  </si>
  <si>
    <t>17048,72</t>
  </si>
  <si>
    <t>51,28</t>
  </si>
  <si>
    <t>569,23</t>
  </si>
  <si>
    <t>Всего по учреждению</t>
  </si>
  <si>
    <t>МБОУ СОШ №2</t>
  </si>
  <si>
    <t>42474,43</t>
  </si>
  <si>
    <t>27467,47</t>
  </si>
  <si>
    <t>25405,12</t>
  </si>
  <si>
    <t>1861,45</t>
  </si>
  <si>
    <t>200,90</t>
  </si>
  <si>
    <t>15006,96</t>
  </si>
  <si>
    <t>3116,57</t>
  </si>
  <si>
    <t>889,76</t>
  </si>
  <si>
    <t>122,59</t>
  </si>
  <si>
    <t>10077,74</t>
  </si>
  <si>
    <t>50,90</t>
  </si>
  <si>
    <t>749,40</t>
  </si>
  <si>
    <t>62086,33</t>
  </si>
  <si>
    <t>41530,85</t>
  </si>
  <si>
    <t>39322,62</t>
  </si>
  <si>
    <t>1938,31</t>
  </si>
  <si>
    <t>269,92</t>
  </si>
  <si>
    <t>20555,48</t>
  </si>
  <si>
    <t>3116,45</t>
  </si>
  <si>
    <t>889,46</t>
  </si>
  <si>
    <t>122,62</t>
  </si>
  <si>
    <t>15596,61</t>
  </si>
  <si>
    <t>80,98</t>
  </si>
  <si>
    <t>749,36</t>
  </si>
  <si>
    <t>73553,7</t>
  </si>
  <si>
    <t>49388,10</t>
  </si>
  <si>
    <t>48251,19</t>
  </si>
  <si>
    <t>879,76</t>
  </si>
  <si>
    <t>257,14</t>
  </si>
  <si>
    <t>24165,6</t>
  </si>
  <si>
    <t>3116,67</t>
  </si>
  <si>
    <t>889,28</t>
  </si>
  <si>
    <t>19141,79</t>
  </si>
  <si>
    <t>145,24</t>
  </si>
  <si>
    <t>750,0</t>
  </si>
  <si>
    <t>МБОУ "Николаевская СОШ"</t>
  </si>
  <si>
    <t>Услуга по реализации основных общеобразовательных программ дошкольного образования</t>
  </si>
  <si>
    <t>45475,76</t>
  </si>
  <si>
    <t>21675,76</t>
  </si>
  <si>
    <t>21475,76</t>
  </si>
  <si>
    <t>200,0</t>
  </si>
  <si>
    <t>23800</t>
  </si>
  <si>
    <t>236,36</t>
  </si>
  <si>
    <t>23266,67</t>
  </si>
  <si>
    <t>296,97</t>
  </si>
  <si>
    <t>Услуга по присмотру и уходу за детьми</t>
  </si>
  <si>
    <t>314,81</t>
  </si>
  <si>
    <t>264,12</t>
  </si>
  <si>
    <t>115,30</t>
  </si>
  <si>
    <t>147,23</t>
  </si>
  <si>
    <t>1,59</t>
  </si>
  <si>
    <t>50,69</t>
  </si>
  <si>
    <t>19,09</t>
  </si>
  <si>
    <t>23,0</t>
  </si>
  <si>
    <t>0,20</t>
  </si>
  <si>
    <t>8,40</t>
  </si>
  <si>
    <t>д/дни</t>
  </si>
  <si>
    <t>63392,91</t>
  </si>
  <si>
    <t>38290,0</t>
  </si>
  <si>
    <t>37405,42</t>
  </si>
  <si>
    <t>558,33</t>
  </si>
  <si>
    <t>326,25</t>
  </si>
  <si>
    <t>25102,91</t>
  </si>
  <si>
    <t>3787,08</t>
  </si>
  <si>
    <t>4563,75</t>
  </si>
  <si>
    <t>273,75</t>
  </si>
  <si>
    <t>15546,25</t>
  </si>
  <si>
    <t>114,17</t>
  </si>
  <si>
    <t>817,91</t>
  </si>
  <si>
    <t>92976,11</t>
  </si>
  <si>
    <t>59810,93</t>
  </si>
  <si>
    <t>56801,21</t>
  </si>
  <si>
    <t>2518,22</t>
  </si>
  <si>
    <t>491,50</t>
  </si>
  <si>
    <t>33165,18</t>
  </si>
  <si>
    <t>3787,05</t>
  </si>
  <si>
    <t>4563,97</t>
  </si>
  <si>
    <t>273,68</t>
  </si>
  <si>
    <t>23608,50</t>
  </si>
  <si>
    <t>817,81</t>
  </si>
  <si>
    <t>168750</t>
  </si>
  <si>
    <t>112835,72</t>
  </si>
  <si>
    <t>111500,0</t>
  </si>
  <si>
    <t>392,86</t>
  </si>
  <si>
    <t>942,86</t>
  </si>
  <si>
    <t>55914,28</t>
  </si>
  <si>
    <t>3785,71</t>
  </si>
  <si>
    <t>4564,29</t>
  </si>
  <si>
    <t>271,43</t>
  </si>
  <si>
    <t>46350</t>
  </si>
  <si>
    <t>114,28</t>
  </si>
  <si>
    <t>828,57</t>
  </si>
  <si>
    <t>МБОУ "Стычновская СОШ"</t>
  </si>
  <si>
    <t>42261,12</t>
  </si>
  <si>
    <t>21572,22</t>
  </si>
  <si>
    <t>21438,89</t>
  </si>
  <si>
    <t>133,33</t>
  </si>
  <si>
    <t>20688,90</t>
  </si>
  <si>
    <t>388,89</t>
  </si>
  <si>
    <t>19105,56</t>
  </si>
  <si>
    <t>1194,45</t>
  </si>
  <si>
    <t>371,59</t>
  </si>
  <si>
    <t>273,37</t>
  </si>
  <si>
    <t>123,59</t>
  </si>
  <si>
    <t>147,22</t>
  </si>
  <si>
    <t>2,56</t>
  </si>
  <si>
    <t>98,22</t>
  </si>
  <si>
    <t>13,70</t>
  </si>
  <si>
    <t>73,70</t>
  </si>
  <si>
    <t>0,48</t>
  </si>
  <si>
    <t>10,34</t>
  </si>
  <si>
    <t>95151,61</t>
  </si>
  <si>
    <t>47058,06</t>
  </si>
  <si>
    <t>44129,03</t>
  </si>
  <si>
    <t>2370,97</t>
  </si>
  <si>
    <t>558,06</t>
  </si>
  <si>
    <t>48093,55</t>
  </si>
  <si>
    <t>2054,84</t>
  </si>
  <si>
    <t>11058,06</t>
  </si>
  <si>
    <t>464,52</t>
  </si>
  <si>
    <t>32254,84</t>
  </si>
  <si>
    <t>341,94</t>
  </si>
  <si>
    <t>1919,35</t>
  </si>
  <si>
    <t>151451,35</t>
  </si>
  <si>
    <t>80064,87</t>
  </si>
  <si>
    <t>76013,52</t>
  </si>
  <si>
    <t>3300,0</t>
  </si>
  <si>
    <t>751,35</t>
  </si>
  <si>
    <t>71386,48</t>
  </si>
  <si>
    <t>2054,05</t>
  </si>
  <si>
    <t>11059,46</t>
  </si>
  <si>
    <t>464,86</t>
  </si>
  <si>
    <t>55559,46</t>
  </si>
  <si>
    <t>335,14</t>
  </si>
  <si>
    <t>1913,51</t>
  </si>
  <si>
    <t>347166,67</t>
  </si>
  <si>
    <t>192266,67</t>
  </si>
  <si>
    <t>190233,33</t>
  </si>
  <si>
    <t>166,67</t>
  </si>
  <si>
    <t>1866,67</t>
  </si>
  <si>
    <t>154900</t>
  </si>
  <si>
    <t>2050,0</t>
  </si>
  <si>
    <t>11066,67</t>
  </si>
  <si>
    <t>483,33</t>
  </si>
  <si>
    <t>139016,67</t>
  </si>
  <si>
    <t>350,0</t>
  </si>
  <si>
    <t>1933,33</t>
  </si>
  <si>
    <t>МБОУ "Богоявленская СОШ"</t>
  </si>
  <si>
    <t>66035,59</t>
  </si>
  <si>
    <t>38850,66</t>
  </si>
  <si>
    <t>37537,33</t>
  </si>
  <si>
    <t>1053,33</t>
  </si>
  <si>
    <t>260,0</t>
  </si>
  <si>
    <t>27184,93</t>
  </si>
  <si>
    <t>7117,33</t>
  </si>
  <si>
    <t>620,0</t>
  </si>
  <si>
    <t>300,0</t>
  </si>
  <si>
    <t>17644,93</t>
  </si>
  <si>
    <t>117,33</t>
  </si>
  <si>
    <t>1385,34</t>
  </si>
  <si>
    <t>110406,23</t>
  </si>
  <si>
    <t>69639,62</t>
  </si>
  <si>
    <t>66352,83</t>
  </si>
  <si>
    <t>2888,68</t>
  </si>
  <si>
    <t>398,11</t>
  </si>
  <si>
    <t>40766,61</t>
  </si>
  <si>
    <t>7116,98</t>
  </si>
  <si>
    <t>620,76</t>
  </si>
  <si>
    <t>31193,02</t>
  </si>
  <si>
    <t>150,94</t>
  </si>
  <si>
    <t>1384,91</t>
  </si>
  <si>
    <t>148900,01</t>
  </si>
  <si>
    <t>94864,29</t>
  </si>
  <si>
    <t>94492,86</t>
  </si>
  <si>
    <t>371,43</t>
  </si>
  <si>
    <t>54035,72</t>
  </si>
  <si>
    <t>7121,43</t>
  </si>
  <si>
    <t>621,43</t>
  </si>
  <si>
    <t>44414,29</t>
  </si>
  <si>
    <t>192,86</t>
  </si>
  <si>
    <t>1385,71</t>
  </si>
  <si>
    <t>МБОУ "Гапкинская СОШ"</t>
  </si>
  <si>
    <t>68765,06</t>
  </si>
  <si>
    <t>33880,52</t>
  </si>
  <si>
    <t>31454,54</t>
  </si>
  <si>
    <t>2184,42</t>
  </si>
  <si>
    <t>241,56</t>
  </si>
  <si>
    <t>34884,54</t>
  </si>
  <si>
    <t>2467,53</t>
  </si>
  <si>
    <t>9327,27</t>
  </si>
  <si>
    <t>479,22</t>
  </si>
  <si>
    <t>21424,81</t>
  </si>
  <si>
    <t>137,66</t>
  </si>
  <si>
    <t>1048,05</t>
  </si>
  <si>
    <t>79173,88</t>
  </si>
  <si>
    <t>40344,44</t>
  </si>
  <si>
    <t>37245,37</t>
  </si>
  <si>
    <t>2773,15</t>
  </si>
  <si>
    <t>325,92</t>
  </si>
  <si>
    <t>38829,44</t>
  </si>
  <si>
    <t>2467,59</t>
  </si>
  <si>
    <t>9326,85</t>
  </si>
  <si>
    <t>479,63</t>
  </si>
  <si>
    <t>25369,26</t>
  </si>
  <si>
    <t>137,96</t>
  </si>
  <si>
    <t>1048,15</t>
  </si>
  <si>
    <t>147447,64</t>
  </si>
  <si>
    <t>80241,18</t>
  </si>
  <si>
    <t>78894,12</t>
  </si>
  <si>
    <t>970,59</t>
  </si>
  <si>
    <t>376,47</t>
  </si>
  <si>
    <t>67206,46</t>
  </si>
  <si>
    <t>2470,59</t>
  </si>
  <si>
    <t>9329,41</t>
  </si>
  <si>
    <t>482,35</t>
  </si>
  <si>
    <t>53741,76</t>
  </si>
  <si>
    <t>135,29</t>
  </si>
  <si>
    <t>1047,06</t>
  </si>
  <si>
    <t>МБОУ "Верхнепотаповская СОШ"</t>
  </si>
  <si>
    <t>107765,21</t>
  </si>
  <si>
    <t>52198,55</t>
  </si>
  <si>
    <t>49104,35</t>
  </si>
  <si>
    <t>2873,91</t>
  </si>
  <si>
    <t>220,29</t>
  </si>
  <si>
    <t>55566,66</t>
  </si>
  <si>
    <t>1182,61</t>
  </si>
  <si>
    <t>11021,74</t>
  </si>
  <si>
    <t>717,39</t>
  </si>
  <si>
    <t>41081,16</t>
  </si>
  <si>
    <t>195,65</t>
  </si>
  <si>
    <t>1368,11</t>
  </si>
  <si>
    <t>106687,5</t>
  </si>
  <si>
    <t>51619,44</t>
  </si>
  <si>
    <t>48548,61</t>
  </si>
  <si>
    <t>2759,72</t>
  </si>
  <si>
    <t>311,11</t>
  </si>
  <si>
    <t>55068,06</t>
  </si>
  <si>
    <t>1183,33</t>
  </si>
  <si>
    <t>11022,22</t>
  </si>
  <si>
    <t>718,06</t>
  </si>
  <si>
    <t>40580,56</t>
  </si>
  <si>
    <t>195,83</t>
  </si>
  <si>
    <t>1368,06</t>
  </si>
  <si>
    <t>147685,72</t>
  </si>
  <si>
    <t>72692,86</t>
  </si>
  <si>
    <t>72342,86</t>
  </si>
  <si>
    <t>74992,86</t>
  </si>
  <si>
    <t>1185,71</t>
  </si>
  <si>
    <t>11021,43</t>
  </si>
  <si>
    <t>714,29</t>
  </si>
  <si>
    <t>60514,29</t>
  </si>
  <si>
    <t>1364,28</t>
  </si>
  <si>
    <t>МБОУ "Вечерняя (сменная)общеобразовательная школа"</t>
  </si>
  <si>
    <t>38594,45</t>
  </si>
  <si>
    <t>25077,78</t>
  </si>
  <si>
    <t>22827,78</t>
  </si>
  <si>
    <t>2144,44</t>
  </si>
  <si>
    <t>105,56</t>
  </si>
  <si>
    <t>13516,67</t>
  </si>
  <si>
    <t>88,89</t>
  </si>
  <si>
    <t>394,45</t>
  </si>
  <si>
    <t>11961,11</t>
  </si>
  <si>
    <t>44,44</t>
  </si>
  <si>
    <t>1027,78</t>
  </si>
  <si>
    <t>38528,74</t>
  </si>
  <si>
    <t>24662,07</t>
  </si>
  <si>
    <t>23552,87</t>
  </si>
  <si>
    <t>927,59</t>
  </si>
  <si>
    <t>181,61</t>
  </si>
  <si>
    <t>13866,67</t>
  </si>
  <si>
    <t>83,91</t>
  </si>
  <si>
    <t>387,36</t>
  </si>
  <si>
    <t>12344,83</t>
  </si>
  <si>
    <t>48,27</t>
  </si>
  <si>
    <t>1002,30</t>
  </si>
  <si>
    <t>МБОУ "ведерниковская ООШ"</t>
  </si>
  <si>
    <t>74923,91</t>
  </si>
  <si>
    <t>38891,30</t>
  </si>
  <si>
    <t>38180,43</t>
  </si>
  <si>
    <t>519,57</t>
  </si>
  <si>
    <t>191,30</t>
  </si>
  <si>
    <t>36032,61</t>
  </si>
  <si>
    <t>4569,57</t>
  </si>
  <si>
    <t>1176,09</t>
  </si>
  <si>
    <t>445,65</t>
  </si>
  <si>
    <t>27978,26</t>
  </si>
  <si>
    <t>132,61</t>
  </si>
  <si>
    <t>1730,43</t>
  </si>
  <si>
    <t>104760,79</t>
  </si>
  <si>
    <t>56490,20</t>
  </si>
  <si>
    <t>54894,12</t>
  </si>
  <si>
    <t>890,20</t>
  </si>
  <si>
    <t>705,88</t>
  </si>
  <si>
    <t>48270,59</t>
  </si>
  <si>
    <t>4570,59</t>
  </si>
  <si>
    <t>1176,47</t>
  </si>
  <si>
    <t>445,10</t>
  </si>
  <si>
    <t>40215,69</t>
  </si>
  <si>
    <t>131,37</t>
  </si>
  <si>
    <t>1731,37</t>
  </si>
  <si>
    <t>МБОУ "Михайловская ООШ"</t>
  </si>
  <si>
    <t>112296,88</t>
  </si>
  <si>
    <t>52706,25</t>
  </si>
  <si>
    <t>50900,0</t>
  </si>
  <si>
    <t>1806,25</t>
  </si>
  <si>
    <t>59590,63</t>
  </si>
  <si>
    <t>6053,13</t>
  </si>
  <si>
    <t>3150,0</t>
  </si>
  <si>
    <t>625,0</t>
  </si>
  <si>
    <t>47693,75</t>
  </si>
  <si>
    <t>96,88</t>
  </si>
  <si>
    <t>1971,87</t>
  </si>
  <si>
    <t>117771,1</t>
  </si>
  <si>
    <t>56873,33</t>
  </si>
  <si>
    <t>52304,44</t>
  </si>
  <si>
    <t>3248,89</t>
  </si>
  <si>
    <t>1320,0</t>
  </si>
  <si>
    <t>60897,77</t>
  </si>
  <si>
    <t>6053,33</t>
  </si>
  <si>
    <t>3148,89</t>
  </si>
  <si>
    <t>622,22</t>
  </si>
  <si>
    <t>49004,44</t>
  </si>
  <si>
    <t>95,56</t>
  </si>
  <si>
    <t>1973,33</t>
  </si>
  <si>
    <t>МБОУ "Нижнежуравская ООШ"</t>
  </si>
  <si>
    <t>32691,3</t>
  </si>
  <si>
    <t>20947,83</t>
  </si>
  <si>
    <t>20856,52</t>
  </si>
  <si>
    <t>91,31</t>
  </si>
  <si>
    <t>11743,47</t>
  </si>
  <si>
    <t>330,43</t>
  </si>
  <si>
    <t>10600</t>
  </si>
  <si>
    <t>813,04</t>
  </si>
  <si>
    <t>336,78</t>
  </si>
  <si>
    <t>258,3</t>
  </si>
  <si>
    <t>110,45</t>
  </si>
  <si>
    <t>147,24</t>
  </si>
  <si>
    <t>0,61</t>
  </si>
  <si>
    <t>78,48</t>
  </si>
  <si>
    <t>14,69</t>
  </si>
  <si>
    <t>56,32</t>
  </si>
  <si>
    <t>0,39</t>
  </si>
  <si>
    <t>7,08</t>
  </si>
  <si>
    <t>86926,32</t>
  </si>
  <si>
    <t>43528,95</t>
  </si>
  <si>
    <t>42213,16</t>
  </si>
  <si>
    <t>747,37</t>
  </si>
  <si>
    <t>568,42</t>
  </si>
  <si>
    <t>43397,37</t>
  </si>
  <si>
    <t>2294,74</t>
  </si>
  <si>
    <t>8789,47</t>
  </si>
  <si>
    <t>394,74</t>
  </si>
  <si>
    <t>30276,32</t>
  </si>
  <si>
    <t>97,37</t>
  </si>
  <si>
    <t>1544,73</t>
  </si>
  <si>
    <t>110880,86</t>
  </si>
  <si>
    <t>61129,79</t>
  </si>
  <si>
    <t>56687,24</t>
  </si>
  <si>
    <t>3651,06</t>
  </si>
  <si>
    <t>791,49</t>
  </si>
  <si>
    <t>49751,07</t>
  </si>
  <si>
    <t>2293,62</t>
  </si>
  <si>
    <t>8789,36</t>
  </si>
  <si>
    <t>393,62</t>
  </si>
  <si>
    <t>36629,79</t>
  </si>
  <si>
    <t>97,87</t>
  </si>
  <si>
    <t>1546,81</t>
  </si>
  <si>
    <t>Всего по ГРБС</t>
  </si>
  <si>
    <t>на 2019 год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</si>
  <si>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руб.</t>
  </si>
  <si>
    <t>на 2020 год</t>
  </si>
  <si>
    <t>Наименование услуг (работ), оказываемых (выполняемых) муниципальными учреждениями в соответствии с ведомственым перечнем</t>
  </si>
  <si>
    <t>Заведующий МУ "Отдел образования Администрации Константиновского района"</t>
  </si>
  <si>
    <t xml:space="preserve">Исполнитель, И.В.Меладзе           </t>
  </si>
  <si>
    <t>телефон</t>
  </si>
  <si>
    <t>2018 год</t>
  </si>
  <si>
    <t>Наименования показателя</t>
  </si>
  <si>
    <t>Услуга 1. Реализация общеобразовательных программ дошкольного образования</t>
  </si>
  <si>
    <t>объем показателя, чел.</t>
  </si>
  <si>
    <t>Нормативные затраты на оказание муниципальной услуги, руб.</t>
  </si>
  <si>
    <t>Услуга 2 Присмотр и уход</t>
  </si>
  <si>
    <t>объем показателя, чел.день</t>
  </si>
  <si>
    <t>Сумма затрат на оказание муниципальных услуг, руб.</t>
  </si>
  <si>
    <t xml:space="preserve">Объем доходов от платной деятельности на оказание муниципальной услуги в рамках муниципального задания, руб. </t>
  </si>
  <si>
    <t>Затраты на уплату налога, в качестве объекта налогооблажения</t>
  </si>
  <si>
    <t>Объем финансового обеспечения выполнения муниципального задания, руб.</t>
  </si>
  <si>
    <t>2019 год</t>
  </si>
  <si>
    <t>2020 год</t>
  </si>
  <si>
    <t>Приложение №2</t>
  </si>
  <si>
    <t>МБОУ "Ведерниковская ООШ"</t>
  </si>
  <si>
    <t>МБОУ "Вечерняя (сменная) школа"</t>
  </si>
  <si>
    <t>Услуга 3 Реализация  основных общеобразовательных программ начального общего образования</t>
  </si>
  <si>
    <t>Услуга 4 Реализация  основных общеобразовательных программ основного общего образования</t>
  </si>
  <si>
    <t>Услуга 5 Реализация  основных общеобразовательных программ среднего общего образования</t>
  </si>
  <si>
    <t>51102,56</t>
  </si>
  <si>
    <t>58693,5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</si>
</sst>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sz val="13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horizontal="left" wrapText="1"/>
    </xf>
    <xf numFmtId="0" fontId="2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left" wrapText="1"/>
    </xf>
    <xf numFmtId="0" fontId="2" fillId="33" borderId="13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horizontal="left"/>
    </xf>
    <xf numFmtId="49" fontId="2" fillId="33" borderId="13" xfId="0" applyNumberFormat="1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1" fontId="2" fillId="33" borderId="13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49" fontId="13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7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2" fontId="17" fillId="0" borderId="11" xfId="0" applyNumberFormat="1" applyFont="1" applyBorder="1" applyAlignment="1">
      <alignment wrapText="1"/>
    </xf>
    <xf numFmtId="0" fontId="17" fillId="0" borderId="17" xfId="0" applyFon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6" fillId="0" borderId="23" xfId="0" applyFont="1" applyBorder="1" applyAlignment="1">
      <alignment horizontal="right" wrapText="1"/>
    </xf>
    <xf numFmtId="1" fontId="6" fillId="0" borderId="23" xfId="0" applyNumberFormat="1" applyFont="1" applyBorder="1" applyAlignment="1">
      <alignment horizontal="right" wrapText="1"/>
    </xf>
    <xf numFmtId="2" fontId="6" fillId="0" borderId="23" xfId="0" applyNumberFormat="1" applyFont="1" applyBorder="1" applyAlignment="1">
      <alignment horizontal="right" wrapText="1"/>
    </xf>
    <xf numFmtId="1" fontId="6" fillId="0" borderId="23" xfId="0" applyNumberFormat="1" applyFont="1" applyFill="1" applyBorder="1" applyAlignment="1">
      <alignment horizontal="right" wrapText="1"/>
    </xf>
    <xf numFmtId="0" fontId="0" fillId="0" borderId="20" xfId="0" applyBorder="1" applyAlignment="1">
      <alignment wrapText="1"/>
    </xf>
    <xf numFmtId="0" fontId="6" fillId="0" borderId="20" xfId="0" applyFont="1" applyBorder="1" applyAlignment="1">
      <alignment horizontal="right" wrapText="1"/>
    </xf>
    <xf numFmtId="2" fontId="6" fillId="0" borderId="20" xfId="0" applyNumberFormat="1" applyFont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0" fontId="17" fillId="0" borderId="24" xfId="0" applyFont="1" applyBorder="1" applyAlignment="1">
      <alignment wrapText="1"/>
    </xf>
    <xf numFmtId="1" fontId="6" fillId="0" borderId="20" xfId="0" applyNumberFormat="1" applyFont="1" applyBorder="1" applyAlignment="1">
      <alignment horizontal="right" wrapText="1"/>
    </xf>
    <xf numFmtId="1" fontId="6" fillId="0" borderId="20" xfId="0" applyNumberFormat="1" applyFont="1" applyFill="1" applyBorder="1" applyAlignment="1">
      <alignment horizontal="right" wrapText="1"/>
    </xf>
    <xf numFmtId="2" fontId="6" fillId="0" borderId="20" xfId="0" applyNumberFormat="1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49" fontId="6" fillId="33" borderId="13" xfId="0" applyNumberFormat="1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6" fillId="0" borderId="19" xfId="0" applyFont="1" applyBorder="1" applyAlignment="1">
      <alignment horizontal="right" wrapText="1"/>
    </xf>
    <xf numFmtId="0" fontId="6" fillId="33" borderId="11" xfId="0" applyNumberFormat="1" applyFont="1" applyFill="1" applyBorder="1" applyAlignment="1">
      <alignment wrapText="1"/>
    </xf>
    <xf numFmtId="2" fontId="17" fillId="0" borderId="20" xfId="0" applyNumberFormat="1" applyFont="1" applyBorder="1" applyAlignment="1">
      <alignment wrapText="1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right"/>
    </xf>
    <xf numFmtId="1" fontId="0" fillId="0" borderId="11" xfId="0" applyNumberFormat="1" applyFont="1" applyBorder="1" applyAlignment="1">
      <alignment wrapText="1"/>
    </xf>
    <xf numFmtId="2" fontId="6" fillId="0" borderId="11" xfId="0" applyNumberFormat="1" applyFont="1" applyBorder="1" applyAlignment="1">
      <alignment wrapText="1"/>
    </xf>
    <xf numFmtId="2" fontId="6" fillId="0" borderId="11" xfId="0" applyNumberFormat="1" applyFont="1" applyBorder="1" applyAlignment="1">
      <alignment/>
    </xf>
    <xf numFmtId="2" fontId="6" fillId="0" borderId="20" xfId="0" applyNumberFormat="1" applyFont="1" applyBorder="1" applyAlignment="1">
      <alignment wrapText="1"/>
    </xf>
    <xf numFmtId="2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 wrapText="1"/>
    </xf>
    <xf numFmtId="2" fontId="6" fillId="33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9;&#1082;&#1086;&#1085;&#1072;&#1084;&#1080;&#1089;&#1090;\Desktop\&#1052;&#1091;&#1085;&#1080;&#1094;&#1080;&#1087;&#1072;&#1083;&#1100;&#1085;&#1086;&#1077;%20&#1079;&#1072;&#1076;&#1072;&#1085;&#1080;&#1077;\&#1052;&#1091;&#1085;&#1080;&#1094;&#1080;&#1087;&#1072;&#1083;&#1100;&#1085;&#1086;&#1077;%20&#1079;&#1072;&#1076;&#1072;&#1085;&#1080;&#1077;%202018\&#1052;&#1047;%20&#1085;&#1072;%2001.01.18&#1075;\&#1047;&#1072;&#1090;&#1088;&#1072;&#1090;&#1099;%20&#1082;%20&#1084;&#1091;&#1085;.%20&#1091;&#1089;&#1083;&#1091;&#1075;&#1077;%20&#1087;&#1086;%20&#1054;&#1059;%20&#1085;&#1072;%2001.01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стоим.1-й услуги"/>
      <sheetName val="Стоимость 1-й услуги"/>
    </sheetNames>
    <sheetDataSet>
      <sheetData sheetId="0">
        <row r="80">
          <cell r="U80">
            <v>46945.020000000004</v>
          </cell>
        </row>
        <row r="81">
          <cell r="U81">
            <v>51178.06</v>
          </cell>
        </row>
        <row r="82">
          <cell r="U82">
            <v>58758.97</v>
          </cell>
        </row>
        <row r="83">
          <cell r="X83">
            <v>49408900</v>
          </cell>
          <cell r="AF83">
            <v>511300</v>
          </cell>
        </row>
        <row r="85">
          <cell r="U85">
            <v>42429.83</v>
          </cell>
        </row>
        <row r="86">
          <cell r="U86">
            <v>61935.98999999999</v>
          </cell>
        </row>
        <row r="87">
          <cell r="U87">
            <v>73336.90000000001</v>
          </cell>
        </row>
        <row r="88">
          <cell r="X88">
            <v>44340100</v>
          </cell>
          <cell r="AF88">
            <v>585100</v>
          </cell>
        </row>
        <row r="90">
          <cell r="U90">
            <v>44015.15</v>
          </cell>
        </row>
        <row r="91">
          <cell r="U91">
            <v>309.99</v>
          </cell>
        </row>
        <row r="92">
          <cell r="U92">
            <v>63242.49</v>
          </cell>
        </row>
        <row r="93">
          <cell r="U93">
            <v>92606.08</v>
          </cell>
        </row>
        <row r="94">
          <cell r="U94">
            <v>167750</v>
          </cell>
        </row>
        <row r="95">
          <cell r="X95">
            <v>43882400</v>
          </cell>
          <cell r="AD95">
            <v>338800</v>
          </cell>
          <cell r="AF95">
            <v>112200</v>
          </cell>
        </row>
        <row r="97">
          <cell r="U97">
            <v>41122.23</v>
          </cell>
        </row>
        <row r="98">
          <cell r="U98">
            <v>366.12</v>
          </cell>
        </row>
        <row r="99">
          <cell r="U99">
            <v>93438.70999999999</v>
          </cell>
        </row>
        <row r="100">
          <cell r="U100">
            <v>148451.35</v>
          </cell>
        </row>
        <row r="101">
          <cell r="U101">
            <v>339483.33</v>
          </cell>
        </row>
        <row r="102">
          <cell r="X102">
            <v>12154900</v>
          </cell>
          <cell r="AD102">
            <v>140700</v>
          </cell>
          <cell r="AF102">
            <v>102800</v>
          </cell>
        </row>
        <row r="104">
          <cell r="U104">
            <v>65508</v>
          </cell>
        </row>
        <row r="105">
          <cell r="U105">
            <v>109249.04999999999</v>
          </cell>
        </row>
        <row r="106">
          <cell r="U106">
            <v>147121.43</v>
          </cell>
        </row>
        <row r="107">
          <cell r="X107">
            <v>12763000</v>
          </cell>
          <cell r="AF107">
            <v>65900</v>
          </cell>
        </row>
        <row r="109">
          <cell r="U109">
            <v>68389.61</v>
          </cell>
        </row>
        <row r="110">
          <cell r="U110">
            <v>78711.11</v>
          </cell>
        </row>
        <row r="111">
          <cell r="U111">
            <v>146347.06</v>
          </cell>
        </row>
        <row r="112">
          <cell r="X112">
            <v>16254700</v>
          </cell>
          <cell r="AF112">
            <v>901900</v>
          </cell>
        </row>
        <row r="114">
          <cell r="U114">
            <v>105721.72</v>
          </cell>
        </row>
        <row r="115">
          <cell r="U115">
            <v>104668.05</v>
          </cell>
        </row>
        <row r="116">
          <cell r="U116">
            <v>144642.86</v>
          </cell>
        </row>
        <row r="117">
          <cell r="X117">
            <v>16855900</v>
          </cell>
          <cell r="AF117">
            <v>41200</v>
          </cell>
        </row>
        <row r="119">
          <cell r="U119">
            <v>38527.78</v>
          </cell>
        </row>
        <row r="120">
          <cell r="U120">
            <v>38455.18</v>
          </cell>
        </row>
        <row r="121">
          <cell r="X121">
            <v>4039100</v>
          </cell>
          <cell r="AF121">
            <v>0</v>
          </cell>
        </row>
        <row r="123">
          <cell r="U123">
            <v>74954.34</v>
          </cell>
        </row>
        <row r="124">
          <cell r="U124">
            <v>104729.41</v>
          </cell>
        </row>
        <row r="125">
          <cell r="X125">
            <v>8789100</v>
          </cell>
          <cell r="AF125">
            <v>11200</v>
          </cell>
        </row>
        <row r="127">
          <cell r="U127">
            <v>110600</v>
          </cell>
        </row>
        <row r="128">
          <cell r="U128">
            <v>116019.99</v>
          </cell>
        </row>
        <row r="129">
          <cell r="X129">
            <v>8760100</v>
          </cell>
          <cell r="AF129">
            <v>42800</v>
          </cell>
        </row>
        <row r="131">
          <cell r="U131">
            <v>32621.74</v>
          </cell>
        </row>
        <row r="132">
          <cell r="U132">
            <v>328.03000000000003</v>
          </cell>
        </row>
        <row r="133">
          <cell r="U133">
            <v>84723.68000000001</v>
          </cell>
        </row>
        <row r="134">
          <cell r="U134">
            <v>111840.43</v>
          </cell>
        </row>
        <row r="135">
          <cell r="X135">
            <v>10403300</v>
          </cell>
          <cell r="AD135">
            <v>176900</v>
          </cell>
          <cell r="AF135">
            <v>35500</v>
          </cell>
        </row>
        <row r="148">
          <cell r="U148">
            <v>49180.119999999995</v>
          </cell>
        </row>
        <row r="149">
          <cell r="U149">
            <v>53614.25</v>
          </cell>
        </row>
        <row r="150">
          <cell r="U150">
            <v>61657.689999999995</v>
          </cell>
        </row>
        <row r="151">
          <cell r="X151">
            <v>51769000</v>
          </cell>
          <cell r="AF151">
            <v>511300</v>
          </cell>
        </row>
        <row r="153">
          <cell r="U153">
            <v>44129.22</v>
          </cell>
        </row>
        <row r="154">
          <cell r="U154">
            <v>64480.729999999996</v>
          </cell>
        </row>
        <row r="155">
          <cell r="U155">
            <v>76425</v>
          </cell>
        </row>
        <row r="156">
          <cell r="X156">
            <v>46153600</v>
          </cell>
          <cell r="AF156">
            <v>585100</v>
          </cell>
        </row>
        <row r="158">
          <cell r="U158">
            <v>45378.79</v>
          </cell>
        </row>
        <row r="159">
          <cell r="U159">
            <v>311.41</v>
          </cell>
        </row>
        <row r="160">
          <cell r="U160">
            <v>66063.32</v>
          </cell>
        </row>
        <row r="161">
          <cell r="U161">
            <v>96743.73</v>
          </cell>
        </row>
        <row r="162">
          <cell r="U162">
            <v>175599.99</v>
          </cell>
        </row>
        <row r="163">
          <cell r="X163">
            <v>45745600</v>
          </cell>
          <cell r="AD163">
            <v>338800</v>
          </cell>
          <cell r="AF163">
            <v>112200</v>
          </cell>
        </row>
        <row r="165">
          <cell r="U165">
            <v>42522.23</v>
          </cell>
        </row>
        <row r="166">
          <cell r="U166">
            <v>374.53</v>
          </cell>
        </row>
        <row r="167">
          <cell r="U167">
            <v>97964.53</v>
          </cell>
        </row>
        <row r="168">
          <cell r="U168">
            <v>155313.5</v>
          </cell>
        </row>
        <row r="169">
          <cell r="U169">
            <v>354949.99</v>
          </cell>
        </row>
        <row r="170">
          <cell r="X170">
            <v>12689800</v>
          </cell>
          <cell r="AD170">
            <v>140700</v>
          </cell>
          <cell r="AF170">
            <v>102800</v>
          </cell>
        </row>
        <row r="172">
          <cell r="U172">
            <v>68356</v>
          </cell>
        </row>
        <row r="173">
          <cell r="U173">
            <v>114045.26999999999</v>
          </cell>
        </row>
        <row r="174">
          <cell r="U174">
            <v>153828.57</v>
          </cell>
        </row>
        <row r="175">
          <cell r="X175">
            <v>13324700</v>
          </cell>
          <cell r="AF175">
            <v>65900</v>
          </cell>
        </row>
        <row r="177">
          <cell r="U177">
            <v>71958.44</v>
          </cell>
        </row>
        <row r="178">
          <cell r="U178">
            <v>82729.63</v>
          </cell>
        </row>
        <row r="179">
          <cell r="U179">
            <v>153576.46</v>
          </cell>
        </row>
        <row r="180">
          <cell r="X180">
            <v>17086400</v>
          </cell>
          <cell r="AF180">
            <v>901900</v>
          </cell>
        </row>
        <row r="182">
          <cell r="U182">
            <v>109966.66</v>
          </cell>
        </row>
        <row r="183">
          <cell r="U183">
            <v>108877.78</v>
          </cell>
        </row>
        <row r="184">
          <cell r="U184">
            <v>150364.28</v>
          </cell>
        </row>
        <row r="185">
          <cell r="X185">
            <v>17532000</v>
          </cell>
          <cell r="AF185">
            <v>41200</v>
          </cell>
        </row>
        <row r="187">
          <cell r="U187">
            <v>39655.56</v>
          </cell>
        </row>
        <row r="188">
          <cell r="U188">
            <v>39620.7</v>
          </cell>
        </row>
        <row r="189">
          <cell r="X189">
            <v>4160800</v>
          </cell>
        </row>
        <row r="191">
          <cell r="U191">
            <v>78076.09</v>
          </cell>
        </row>
        <row r="192">
          <cell r="U192">
            <v>109127.45</v>
          </cell>
        </row>
        <row r="193">
          <cell r="X193">
            <v>9157000</v>
          </cell>
          <cell r="AF193">
            <v>11200</v>
          </cell>
        </row>
        <row r="195">
          <cell r="U195">
            <v>114331.25</v>
          </cell>
        </row>
        <row r="196">
          <cell r="U196">
            <v>119842.22</v>
          </cell>
        </row>
        <row r="197">
          <cell r="X197">
            <v>9051500</v>
          </cell>
          <cell r="AF197">
            <v>42800</v>
          </cell>
        </row>
        <row r="199">
          <cell r="U199">
            <v>34182.61</v>
          </cell>
        </row>
        <row r="200">
          <cell r="U200">
            <v>330.21000000000004</v>
          </cell>
        </row>
        <row r="201">
          <cell r="U201">
            <v>88618.42000000001</v>
          </cell>
        </row>
        <row r="202">
          <cell r="U202">
            <v>116953.19</v>
          </cell>
        </row>
        <row r="203">
          <cell r="X203">
            <v>10835300</v>
          </cell>
          <cell r="AD203">
            <v>176900</v>
          </cell>
          <cell r="AF203">
            <v>35500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9"/>
  <sheetViews>
    <sheetView view="pageBreakPreview" zoomScale="57" zoomScaleNormal="25" zoomScaleSheetLayoutView="57" zoomScalePageLayoutView="0" workbookViewId="0" topLeftCell="M1">
      <selection activeCell="AC65" sqref="AC65"/>
    </sheetView>
  </sheetViews>
  <sheetFormatPr defaultColWidth="9.00390625" defaultRowHeight="12.75"/>
  <cols>
    <col min="1" max="1" width="7.375" style="1" customWidth="1"/>
    <col min="2" max="2" width="30.125" style="2" customWidth="1"/>
    <col min="3" max="3" width="21.625" style="2" customWidth="1"/>
    <col min="4" max="4" width="26.375" style="2" customWidth="1"/>
    <col min="5" max="5" width="34.75390625" style="2" customWidth="1"/>
    <col min="6" max="6" width="35.375" style="2" customWidth="1"/>
    <col min="7" max="7" width="25.375" style="2" customWidth="1"/>
    <col min="8" max="8" width="33.375" style="2" customWidth="1"/>
    <col min="9" max="9" width="24.875" style="2" customWidth="1"/>
    <col min="10" max="10" width="23.125" style="2" customWidth="1"/>
    <col min="11" max="11" width="33.875" style="2" customWidth="1"/>
    <col min="12" max="12" width="24.25390625" style="2" customWidth="1"/>
    <col min="13" max="13" width="26.125" style="2" customWidth="1"/>
    <col min="14" max="15" width="34.00390625" style="2" customWidth="1"/>
    <col min="16" max="16" width="24.75390625" style="2" customWidth="1"/>
    <col min="17" max="17" width="26.75390625" style="2" customWidth="1"/>
    <col min="18" max="18" width="28.00390625" style="2" customWidth="1"/>
    <col min="19" max="19" width="27.125" style="2" customWidth="1"/>
    <col min="20" max="20" width="27.625" style="2" customWidth="1"/>
    <col min="21" max="21" width="28.875" style="2" customWidth="1"/>
    <col min="22" max="22" width="21.125" style="1" customWidth="1"/>
    <col min="23" max="23" width="20.875" style="1" customWidth="1"/>
    <col min="24" max="24" width="26.625" style="3" customWidth="1"/>
    <col min="25" max="25" width="24.875" style="3" customWidth="1"/>
    <col min="26" max="26" width="23.75390625" style="3" customWidth="1"/>
    <col min="27" max="28" width="24.875" style="3" customWidth="1"/>
    <col min="29" max="29" width="33.00390625" style="3" customWidth="1"/>
    <col min="30" max="31" width="29.125" style="3" customWidth="1"/>
    <col min="32" max="32" width="28.375" style="1" customWidth="1"/>
    <col min="33" max="33" width="28.00390625" style="1" customWidth="1"/>
    <col min="34" max="34" width="30.75390625" style="1" customWidth="1"/>
    <col min="35" max="35" width="19.75390625" style="1" customWidth="1"/>
    <col min="36" max="36" width="26.375" style="1" customWidth="1"/>
    <col min="37" max="37" width="0" style="1" hidden="1" customWidth="1"/>
    <col min="38" max="16384" width="9.125" style="1" customWidth="1"/>
  </cols>
  <sheetData>
    <row r="1" spans="2:36" ht="37.5" customHeight="1">
      <c r="B1" s="4"/>
      <c r="V1" s="5"/>
      <c r="W1" s="5"/>
      <c r="X1" s="6"/>
      <c r="Y1" s="103" t="s">
        <v>0</v>
      </c>
      <c r="Z1" s="103"/>
      <c r="AA1" s="6"/>
      <c r="AB1" s="6"/>
      <c r="AI1" s="103"/>
      <c r="AJ1" s="103"/>
    </row>
    <row r="2" spans="1:36" s="8" customFormat="1" ht="30.75" customHeight="1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8" customFormat="1" ht="23.25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2:28" ht="18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W4" s="10"/>
      <c r="X4" s="11"/>
      <c r="Y4" s="11"/>
      <c r="Z4" s="11"/>
      <c r="AA4" s="11"/>
      <c r="AB4" s="11"/>
    </row>
    <row r="5" spans="1:36" s="12" customFormat="1" ht="26.25" customHeight="1">
      <c r="A5" s="95" t="s">
        <v>3</v>
      </c>
      <c r="B5" s="90" t="s">
        <v>4</v>
      </c>
      <c r="C5" s="98" t="s">
        <v>5</v>
      </c>
      <c r="D5" s="99" t="s">
        <v>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7" t="s">
        <v>7</v>
      </c>
      <c r="R5" s="97" t="s">
        <v>8</v>
      </c>
      <c r="S5" s="96" t="s">
        <v>6</v>
      </c>
      <c r="T5" s="96"/>
      <c r="U5" s="97" t="s">
        <v>9</v>
      </c>
      <c r="V5" s="92" t="s">
        <v>10</v>
      </c>
      <c r="W5" s="92"/>
      <c r="X5" s="92" t="s">
        <v>11</v>
      </c>
      <c r="Y5" s="92" t="s">
        <v>12</v>
      </c>
      <c r="Z5" s="92" t="s">
        <v>13</v>
      </c>
      <c r="AA5" s="92" t="s">
        <v>14</v>
      </c>
      <c r="AB5" s="92"/>
      <c r="AC5" s="92" t="s">
        <v>15</v>
      </c>
      <c r="AD5" s="92" t="s">
        <v>16</v>
      </c>
      <c r="AE5" s="92" t="s">
        <v>17</v>
      </c>
      <c r="AF5" s="92" t="s">
        <v>18</v>
      </c>
      <c r="AG5" s="92" t="s">
        <v>19</v>
      </c>
      <c r="AH5" s="92" t="s">
        <v>20</v>
      </c>
      <c r="AI5" s="92" t="s">
        <v>21</v>
      </c>
      <c r="AJ5" s="92" t="s">
        <v>22</v>
      </c>
    </row>
    <row r="6" spans="1:36" s="12" customFormat="1" ht="32.25" customHeight="1">
      <c r="A6" s="95"/>
      <c r="B6" s="90"/>
      <c r="C6" s="98"/>
      <c r="D6" s="93" t="s">
        <v>23</v>
      </c>
      <c r="E6" s="94" t="s">
        <v>6</v>
      </c>
      <c r="F6" s="94"/>
      <c r="G6" s="94"/>
      <c r="H6" s="93" t="s">
        <v>24</v>
      </c>
      <c r="I6" s="94" t="s">
        <v>6</v>
      </c>
      <c r="J6" s="94"/>
      <c r="K6" s="94"/>
      <c r="L6" s="94"/>
      <c r="M6" s="94"/>
      <c r="N6" s="94"/>
      <c r="O6" s="94"/>
      <c r="P6" s="94"/>
      <c r="Q6" s="97"/>
      <c r="R6" s="97"/>
      <c r="S6" s="96"/>
      <c r="T6" s="96"/>
      <c r="U6" s="97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1:36" s="12" customFormat="1" ht="34.5" customHeight="1">
      <c r="A7" s="95"/>
      <c r="B7" s="90"/>
      <c r="C7" s="98"/>
      <c r="D7" s="93"/>
      <c r="E7" s="95" t="s">
        <v>25</v>
      </c>
      <c r="F7" s="95" t="s">
        <v>26</v>
      </c>
      <c r="G7" s="95" t="s">
        <v>27</v>
      </c>
      <c r="H7" s="93"/>
      <c r="I7" s="100" t="s">
        <v>28</v>
      </c>
      <c r="J7" s="90" t="s">
        <v>29</v>
      </c>
      <c r="K7" s="90" t="s">
        <v>30</v>
      </c>
      <c r="L7" s="100" t="s">
        <v>31</v>
      </c>
      <c r="M7" s="90" t="s">
        <v>32</v>
      </c>
      <c r="N7" s="90" t="s">
        <v>33</v>
      </c>
      <c r="O7" s="90" t="s">
        <v>34</v>
      </c>
      <c r="P7" s="90" t="s">
        <v>35</v>
      </c>
      <c r="Q7" s="97"/>
      <c r="R7" s="97"/>
      <c r="S7" s="91" t="s">
        <v>36</v>
      </c>
      <c r="T7" s="91" t="s">
        <v>37</v>
      </c>
      <c r="U7" s="97"/>
      <c r="V7" s="90" t="s">
        <v>38</v>
      </c>
      <c r="W7" s="90" t="s">
        <v>39</v>
      </c>
      <c r="X7" s="92"/>
      <c r="Y7" s="92"/>
      <c r="Z7" s="92" t="s">
        <v>40</v>
      </c>
      <c r="AA7" s="90" t="s">
        <v>38</v>
      </c>
      <c r="AB7" s="90" t="s">
        <v>39</v>
      </c>
      <c r="AC7" s="92"/>
      <c r="AD7" s="92"/>
      <c r="AE7" s="92"/>
      <c r="AF7" s="92"/>
      <c r="AG7" s="92"/>
      <c r="AH7" s="92"/>
      <c r="AI7" s="92"/>
      <c r="AJ7" s="92"/>
    </row>
    <row r="8" spans="1:36" s="12" customFormat="1" ht="201.75" customHeight="1">
      <c r="A8" s="95"/>
      <c r="B8" s="90"/>
      <c r="C8" s="98"/>
      <c r="D8" s="93"/>
      <c r="E8" s="95"/>
      <c r="F8" s="95"/>
      <c r="G8" s="95"/>
      <c r="H8" s="93"/>
      <c r="I8" s="100"/>
      <c r="J8" s="90"/>
      <c r="K8" s="90"/>
      <c r="L8" s="90"/>
      <c r="M8" s="90"/>
      <c r="N8" s="90"/>
      <c r="O8" s="90"/>
      <c r="P8" s="90"/>
      <c r="Q8" s="97"/>
      <c r="R8" s="97"/>
      <c r="S8" s="91"/>
      <c r="T8" s="91"/>
      <c r="U8" s="97"/>
      <c r="V8" s="90"/>
      <c r="W8" s="90"/>
      <c r="X8" s="92"/>
      <c r="Y8" s="92"/>
      <c r="Z8" s="92"/>
      <c r="AA8" s="90"/>
      <c r="AB8" s="90"/>
      <c r="AC8" s="92"/>
      <c r="AD8" s="92"/>
      <c r="AE8" s="92"/>
      <c r="AF8" s="92"/>
      <c r="AG8" s="92"/>
      <c r="AH8" s="92"/>
      <c r="AI8" s="92"/>
      <c r="AJ8" s="92"/>
    </row>
    <row r="9" spans="1:36" s="12" customFormat="1" ht="32.25" customHeight="1">
      <c r="A9" s="13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6">
        <v>24</v>
      </c>
      <c r="Y9" s="16">
        <v>25</v>
      </c>
      <c r="Z9" s="17">
        <v>26</v>
      </c>
      <c r="AA9" s="16">
        <v>27</v>
      </c>
      <c r="AB9" s="16">
        <v>28</v>
      </c>
      <c r="AC9" s="15">
        <v>29</v>
      </c>
      <c r="AD9" s="13">
        <v>30</v>
      </c>
      <c r="AE9" s="14">
        <v>31</v>
      </c>
      <c r="AF9" s="14">
        <v>32</v>
      </c>
      <c r="AG9" s="14">
        <v>33</v>
      </c>
      <c r="AH9" s="14">
        <v>34</v>
      </c>
      <c r="AI9" s="14">
        <v>35</v>
      </c>
      <c r="AJ9" s="14">
        <v>36</v>
      </c>
    </row>
    <row r="10" spans="1:36" s="12" customFormat="1" ht="36.75" customHeight="1">
      <c r="A10" s="89" t="s">
        <v>41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</row>
    <row r="11" spans="1:36" ht="75">
      <c r="A11" s="18">
        <v>1</v>
      </c>
      <c r="B11" s="19" t="s">
        <v>42</v>
      </c>
      <c r="C11" s="20">
        <v>46864.21</v>
      </c>
      <c r="D11" s="21" t="s">
        <v>43</v>
      </c>
      <c r="E11" s="21" t="s">
        <v>44</v>
      </c>
      <c r="F11" s="21" t="s">
        <v>45</v>
      </c>
      <c r="G11" s="21" t="s">
        <v>46</v>
      </c>
      <c r="H11" s="20">
        <v>17032.29</v>
      </c>
      <c r="I11" s="21" t="s">
        <v>47</v>
      </c>
      <c r="J11" s="21" t="s">
        <v>48</v>
      </c>
      <c r="K11" s="21" t="s">
        <v>49</v>
      </c>
      <c r="L11" s="21" t="s">
        <v>50</v>
      </c>
      <c r="M11" s="21" t="s">
        <v>49</v>
      </c>
      <c r="N11" s="21" t="s">
        <v>51</v>
      </c>
      <c r="O11" s="21" t="s">
        <v>52</v>
      </c>
      <c r="P11" s="21" t="s">
        <v>53</v>
      </c>
      <c r="Q11" s="21"/>
      <c r="R11" s="21"/>
      <c r="S11" s="21" t="s">
        <v>54</v>
      </c>
      <c r="T11" s="21" t="s">
        <v>54</v>
      </c>
      <c r="U11" s="20">
        <f>C11</f>
        <v>46864.21</v>
      </c>
      <c r="V11" s="22" t="s">
        <v>55</v>
      </c>
      <c r="W11" s="23">
        <v>473</v>
      </c>
      <c r="X11" s="23">
        <v>22166800</v>
      </c>
      <c r="Y11" s="23" t="s">
        <v>56</v>
      </c>
      <c r="Z11" s="18" t="s">
        <v>56</v>
      </c>
      <c r="AA11" s="23" t="s">
        <v>56</v>
      </c>
      <c r="AB11" s="23" t="s">
        <v>56</v>
      </c>
      <c r="AC11" s="23"/>
      <c r="AD11" s="24"/>
      <c r="AE11" s="23" t="s">
        <v>56</v>
      </c>
      <c r="AF11" s="23" t="s">
        <v>56</v>
      </c>
      <c r="AG11" s="23" t="s">
        <v>56</v>
      </c>
      <c r="AH11" s="23" t="s">
        <v>56</v>
      </c>
      <c r="AI11" s="23" t="s">
        <v>56</v>
      </c>
      <c r="AJ11" s="18" t="s">
        <v>56</v>
      </c>
    </row>
    <row r="12" spans="1:36" ht="75">
      <c r="A12" s="18">
        <v>2</v>
      </c>
      <c r="B12" s="19" t="s">
        <v>57</v>
      </c>
      <c r="C12" s="20">
        <v>51102.56</v>
      </c>
      <c r="D12" s="21" t="s">
        <v>58</v>
      </c>
      <c r="E12" s="21" t="s">
        <v>59</v>
      </c>
      <c r="F12" s="21" t="s">
        <v>60</v>
      </c>
      <c r="G12" s="21" t="s">
        <v>61</v>
      </c>
      <c r="H12" s="20">
        <v>18286.5</v>
      </c>
      <c r="I12" s="21" t="s">
        <v>62</v>
      </c>
      <c r="J12" s="21" t="s">
        <v>63</v>
      </c>
      <c r="K12" s="21" t="s">
        <v>49</v>
      </c>
      <c r="L12" s="21" t="s">
        <v>64</v>
      </c>
      <c r="M12" s="21" t="s">
        <v>49</v>
      </c>
      <c r="N12" s="21" t="s">
        <v>65</v>
      </c>
      <c r="O12" s="21" t="s">
        <v>66</v>
      </c>
      <c r="P12" s="21" t="s">
        <v>67</v>
      </c>
      <c r="Q12" s="21"/>
      <c r="R12" s="21"/>
      <c r="S12" s="21" t="s">
        <v>54</v>
      </c>
      <c r="T12" s="21" t="s">
        <v>54</v>
      </c>
      <c r="U12" s="20">
        <f>C12</f>
        <v>51102.56</v>
      </c>
      <c r="V12" s="22" t="s">
        <v>55</v>
      </c>
      <c r="W12" s="23">
        <v>442</v>
      </c>
      <c r="X12" s="23">
        <v>22587300</v>
      </c>
      <c r="Y12" s="23" t="s">
        <v>56</v>
      </c>
      <c r="Z12" s="18" t="s">
        <v>56</v>
      </c>
      <c r="AA12" s="23" t="s">
        <v>56</v>
      </c>
      <c r="AB12" s="23" t="s">
        <v>56</v>
      </c>
      <c r="AC12" s="23"/>
      <c r="AD12" s="24"/>
      <c r="AE12" s="23" t="s">
        <v>56</v>
      </c>
      <c r="AF12" s="23" t="s">
        <v>56</v>
      </c>
      <c r="AG12" s="23" t="s">
        <v>56</v>
      </c>
      <c r="AH12" s="23" t="s">
        <v>56</v>
      </c>
      <c r="AI12" s="23" t="s">
        <v>56</v>
      </c>
      <c r="AJ12" s="25" t="s">
        <v>56</v>
      </c>
    </row>
    <row r="13" spans="1:36" ht="75">
      <c r="A13" s="18">
        <v>3</v>
      </c>
      <c r="B13" s="19" t="s">
        <v>68</v>
      </c>
      <c r="C13" s="26">
        <v>58693.59</v>
      </c>
      <c r="D13" s="27" t="s">
        <v>69</v>
      </c>
      <c r="E13" s="27" t="s">
        <v>70</v>
      </c>
      <c r="F13" s="27" t="s">
        <v>71</v>
      </c>
      <c r="G13" s="27" t="s">
        <v>72</v>
      </c>
      <c r="H13" s="26">
        <v>21143.59</v>
      </c>
      <c r="I13" s="27" t="s">
        <v>73</v>
      </c>
      <c r="J13" s="27" t="s">
        <v>74</v>
      </c>
      <c r="K13" s="27" t="s">
        <v>49</v>
      </c>
      <c r="L13" s="27" t="s">
        <v>75</v>
      </c>
      <c r="M13" s="27" t="s">
        <v>49</v>
      </c>
      <c r="N13" s="27" t="s">
        <v>76</v>
      </c>
      <c r="O13" s="27" t="s">
        <v>77</v>
      </c>
      <c r="P13" s="27" t="s">
        <v>78</v>
      </c>
      <c r="Q13" s="27"/>
      <c r="R13" s="27"/>
      <c r="S13" s="27" t="s">
        <v>54</v>
      </c>
      <c r="T13" s="27" t="s">
        <v>54</v>
      </c>
      <c r="U13" s="20">
        <f>C13</f>
        <v>58693.59</v>
      </c>
      <c r="V13" s="22" t="s">
        <v>55</v>
      </c>
      <c r="W13" s="23">
        <v>78</v>
      </c>
      <c r="X13" s="23">
        <v>4578100</v>
      </c>
      <c r="Y13" s="23"/>
      <c r="Z13" s="18"/>
      <c r="AA13" s="23"/>
      <c r="AB13" s="23"/>
      <c r="AC13" s="23"/>
      <c r="AD13" s="24"/>
      <c r="AE13" s="23"/>
      <c r="AF13" s="23"/>
      <c r="AG13" s="23"/>
      <c r="AH13" s="23"/>
      <c r="AI13" s="23"/>
      <c r="AJ13" s="25"/>
    </row>
    <row r="14" spans="1:36" ht="18.75">
      <c r="A14" s="22"/>
      <c r="B14" s="28" t="s">
        <v>79</v>
      </c>
      <c r="C14" s="23" t="s">
        <v>56</v>
      </c>
      <c r="D14" s="23" t="s">
        <v>56</v>
      </c>
      <c r="E14" s="23" t="s">
        <v>56</v>
      </c>
      <c r="F14" s="23" t="s">
        <v>56</v>
      </c>
      <c r="G14" s="23" t="s">
        <v>56</v>
      </c>
      <c r="H14" s="23" t="s">
        <v>56</v>
      </c>
      <c r="I14" s="23" t="s">
        <v>56</v>
      </c>
      <c r="J14" s="23" t="s">
        <v>56</v>
      </c>
      <c r="K14" s="23" t="s">
        <v>56</v>
      </c>
      <c r="L14" s="23" t="s">
        <v>56</v>
      </c>
      <c r="M14" s="23" t="s">
        <v>56</v>
      </c>
      <c r="N14" s="23" t="s">
        <v>56</v>
      </c>
      <c r="O14" s="23" t="s">
        <v>56</v>
      </c>
      <c r="P14" s="23" t="s">
        <v>56</v>
      </c>
      <c r="Q14" s="23" t="s">
        <v>56</v>
      </c>
      <c r="R14" s="23" t="s">
        <v>56</v>
      </c>
      <c r="S14" s="23" t="s">
        <v>56</v>
      </c>
      <c r="T14" s="23" t="s">
        <v>56</v>
      </c>
      <c r="U14" s="23" t="s">
        <v>56</v>
      </c>
      <c r="V14" s="23" t="s">
        <v>56</v>
      </c>
      <c r="W14" s="23" t="s">
        <v>56</v>
      </c>
      <c r="X14" s="23">
        <f>X11+X12+X13</f>
        <v>49332200</v>
      </c>
      <c r="Y14" s="23"/>
      <c r="Z14" s="18"/>
      <c r="AA14" s="23"/>
      <c r="AB14" s="23"/>
      <c r="AC14" s="23" t="s">
        <v>56</v>
      </c>
      <c r="AD14" s="23"/>
      <c r="AE14" s="23"/>
      <c r="AF14" s="23">
        <v>534900</v>
      </c>
      <c r="AG14" s="23"/>
      <c r="AH14" s="23">
        <f>X14+AF14</f>
        <v>49867100</v>
      </c>
      <c r="AI14" s="23" t="s">
        <v>56</v>
      </c>
      <c r="AJ14" s="25" t="s">
        <v>56</v>
      </c>
    </row>
    <row r="15" spans="1:36" ht="39.75" customHeight="1">
      <c r="A15" s="87" t="s">
        <v>80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</row>
    <row r="16" spans="1:36" ht="75">
      <c r="A16" s="18">
        <v>1</v>
      </c>
      <c r="B16" s="19" t="s">
        <v>42</v>
      </c>
      <c r="C16" s="19" t="s">
        <v>81</v>
      </c>
      <c r="D16" s="19" t="s">
        <v>82</v>
      </c>
      <c r="E16" s="19" t="s">
        <v>83</v>
      </c>
      <c r="F16" s="19" t="s">
        <v>84</v>
      </c>
      <c r="G16" s="19" t="s">
        <v>85</v>
      </c>
      <c r="H16" s="19" t="s">
        <v>86</v>
      </c>
      <c r="I16" s="19" t="s">
        <v>87</v>
      </c>
      <c r="J16" s="19" t="s">
        <v>88</v>
      </c>
      <c r="K16" s="19" t="s">
        <v>49</v>
      </c>
      <c r="L16" s="19" t="s">
        <v>89</v>
      </c>
      <c r="M16" s="19" t="s">
        <v>49</v>
      </c>
      <c r="N16" s="19" t="s">
        <v>90</v>
      </c>
      <c r="O16" s="19" t="s">
        <v>91</v>
      </c>
      <c r="P16" s="19" t="s">
        <v>92</v>
      </c>
      <c r="Q16" s="19"/>
      <c r="R16" s="19"/>
      <c r="S16" s="19" t="s">
        <v>54</v>
      </c>
      <c r="T16" s="19" t="s">
        <v>54</v>
      </c>
      <c r="U16" s="20" t="str">
        <f>C16</f>
        <v>42474,43</v>
      </c>
      <c r="V16" s="22" t="s">
        <v>55</v>
      </c>
      <c r="W16" s="23">
        <v>332</v>
      </c>
      <c r="X16" s="23">
        <v>14101500</v>
      </c>
      <c r="Y16" s="23" t="s">
        <v>56</v>
      </c>
      <c r="Z16" s="18" t="s">
        <v>56</v>
      </c>
      <c r="AA16" s="23" t="s">
        <v>56</v>
      </c>
      <c r="AB16" s="23" t="s">
        <v>56</v>
      </c>
      <c r="AC16" s="23"/>
      <c r="AD16" s="24"/>
      <c r="AE16" s="23" t="s">
        <v>56</v>
      </c>
      <c r="AF16" s="23" t="s">
        <v>56</v>
      </c>
      <c r="AG16" s="23" t="s">
        <v>56</v>
      </c>
      <c r="AH16" s="23" t="s">
        <v>56</v>
      </c>
      <c r="AI16" s="23" t="s">
        <v>56</v>
      </c>
      <c r="AJ16" s="18" t="s">
        <v>56</v>
      </c>
    </row>
    <row r="17" spans="1:36" ht="75">
      <c r="A17" s="18">
        <v>2</v>
      </c>
      <c r="B17" s="19" t="s">
        <v>57</v>
      </c>
      <c r="C17" s="19" t="s">
        <v>93</v>
      </c>
      <c r="D17" s="19" t="s">
        <v>94</v>
      </c>
      <c r="E17" s="19" t="s">
        <v>95</v>
      </c>
      <c r="F17" s="19" t="s">
        <v>96</v>
      </c>
      <c r="G17" s="19" t="s">
        <v>97</v>
      </c>
      <c r="H17" s="19" t="s">
        <v>98</v>
      </c>
      <c r="I17" s="19" t="s">
        <v>99</v>
      </c>
      <c r="J17" s="19" t="s">
        <v>100</v>
      </c>
      <c r="K17" s="19" t="s">
        <v>49</v>
      </c>
      <c r="L17" s="19" t="s">
        <v>101</v>
      </c>
      <c r="M17" s="19" t="s">
        <v>49</v>
      </c>
      <c r="N17" s="19" t="s">
        <v>102</v>
      </c>
      <c r="O17" s="19" t="s">
        <v>103</v>
      </c>
      <c r="P17" s="19" t="s">
        <v>104</v>
      </c>
      <c r="Q17" s="19"/>
      <c r="R17" s="19"/>
      <c r="S17" s="19" t="s">
        <v>54</v>
      </c>
      <c r="T17" s="19" t="s">
        <v>54</v>
      </c>
      <c r="U17" s="20" t="str">
        <f>C17</f>
        <v>62086,33</v>
      </c>
      <c r="V17" s="22" t="s">
        <v>55</v>
      </c>
      <c r="W17" s="23">
        <v>389</v>
      </c>
      <c r="X17" s="23">
        <v>24151600</v>
      </c>
      <c r="Y17" s="23" t="s">
        <v>56</v>
      </c>
      <c r="Z17" s="18" t="s">
        <v>56</v>
      </c>
      <c r="AA17" s="23" t="s">
        <v>56</v>
      </c>
      <c r="AB17" s="23" t="s">
        <v>56</v>
      </c>
      <c r="AC17" s="23"/>
      <c r="AD17" s="24"/>
      <c r="AE17" s="23" t="s">
        <v>56</v>
      </c>
      <c r="AF17" s="23" t="s">
        <v>56</v>
      </c>
      <c r="AG17" s="23" t="s">
        <v>56</v>
      </c>
      <c r="AH17" s="23" t="s">
        <v>56</v>
      </c>
      <c r="AI17" s="23" t="s">
        <v>56</v>
      </c>
      <c r="AJ17" s="25" t="s">
        <v>56</v>
      </c>
    </row>
    <row r="18" spans="1:36" ht="75">
      <c r="A18" s="18">
        <v>3</v>
      </c>
      <c r="B18" s="19" t="s">
        <v>68</v>
      </c>
      <c r="C18" s="29" t="s">
        <v>105</v>
      </c>
      <c r="D18" s="29" t="s">
        <v>106</v>
      </c>
      <c r="E18" s="29" t="s">
        <v>107</v>
      </c>
      <c r="F18" s="29" t="s">
        <v>108</v>
      </c>
      <c r="G18" s="29" t="s">
        <v>109</v>
      </c>
      <c r="H18" s="29" t="s">
        <v>110</v>
      </c>
      <c r="I18" s="29" t="s">
        <v>111</v>
      </c>
      <c r="J18" s="29" t="s">
        <v>112</v>
      </c>
      <c r="K18" s="29" t="s">
        <v>49</v>
      </c>
      <c r="L18" s="29" t="s">
        <v>101</v>
      </c>
      <c r="M18" s="29" t="s">
        <v>49</v>
      </c>
      <c r="N18" s="29" t="s">
        <v>113</v>
      </c>
      <c r="O18" s="29" t="s">
        <v>114</v>
      </c>
      <c r="P18" s="29" t="s">
        <v>115</v>
      </c>
      <c r="Q18" s="29"/>
      <c r="R18" s="29"/>
      <c r="S18" s="29" t="s">
        <v>54</v>
      </c>
      <c r="T18" s="29" t="s">
        <v>54</v>
      </c>
      <c r="U18" s="20" t="str">
        <f>C18</f>
        <v>73553,7</v>
      </c>
      <c r="V18" s="22" t="s">
        <v>55</v>
      </c>
      <c r="W18" s="23">
        <v>84</v>
      </c>
      <c r="X18" s="23">
        <v>6178500</v>
      </c>
      <c r="Y18" s="23"/>
      <c r="Z18" s="18"/>
      <c r="AA18" s="23"/>
      <c r="AB18" s="23"/>
      <c r="AC18" s="23"/>
      <c r="AD18" s="24"/>
      <c r="AE18" s="23"/>
      <c r="AF18" s="23"/>
      <c r="AG18" s="23"/>
      <c r="AH18" s="23"/>
      <c r="AI18" s="23"/>
      <c r="AJ18" s="25"/>
    </row>
    <row r="19" spans="1:36" ht="18.75">
      <c r="A19" s="22"/>
      <c r="B19" s="28" t="s">
        <v>79</v>
      </c>
      <c r="C19" s="23" t="s">
        <v>56</v>
      </c>
      <c r="D19" s="23" t="s">
        <v>56</v>
      </c>
      <c r="E19" s="23" t="s">
        <v>56</v>
      </c>
      <c r="F19" s="23" t="s">
        <v>56</v>
      </c>
      <c r="G19" s="23" t="s">
        <v>56</v>
      </c>
      <c r="H19" s="23" t="s">
        <v>56</v>
      </c>
      <c r="I19" s="23" t="s">
        <v>56</v>
      </c>
      <c r="J19" s="23" t="s">
        <v>56</v>
      </c>
      <c r="K19" s="23" t="s">
        <v>56</v>
      </c>
      <c r="L19" s="23" t="s">
        <v>56</v>
      </c>
      <c r="M19" s="23" t="s">
        <v>56</v>
      </c>
      <c r="N19" s="23" t="s">
        <v>56</v>
      </c>
      <c r="O19" s="23" t="s">
        <v>56</v>
      </c>
      <c r="P19" s="23" t="s">
        <v>56</v>
      </c>
      <c r="Q19" s="23" t="s">
        <v>56</v>
      </c>
      <c r="R19" s="23" t="s">
        <v>56</v>
      </c>
      <c r="S19" s="23" t="s">
        <v>56</v>
      </c>
      <c r="T19" s="23" t="s">
        <v>56</v>
      </c>
      <c r="U19" s="23" t="s">
        <v>56</v>
      </c>
      <c r="V19" s="23" t="s">
        <v>56</v>
      </c>
      <c r="W19" s="23" t="s">
        <v>56</v>
      </c>
      <c r="X19" s="23">
        <f>X16+X17+X18</f>
        <v>44431600</v>
      </c>
      <c r="Y19" s="23"/>
      <c r="Z19" s="18"/>
      <c r="AA19" s="23"/>
      <c r="AB19" s="23"/>
      <c r="AC19" s="23" t="s">
        <v>56</v>
      </c>
      <c r="AD19" s="23"/>
      <c r="AE19" s="23"/>
      <c r="AF19" s="23">
        <v>608300</v>
      </c>
      <c r="AG19" s="23"/>
      <c r="AH19" s="23">
        <f>X19+AF19</f>
        <v>45039900</v>
      </c>
      <c r="AI19" s="23" t="s">
        <v>56</v>
      </c>
      <c r="AJ19" s="25" t="s">
        <v>56</v>
      </c>
    </row>
    <row r="20" spans="1:36" ht="39.75" customHeight="1">
      <c r="A20" s="87" t="s">
        <v>116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</row>
    <row r="21" spans="1:36" ht="120" customHeight="1">
      <c r="A21" s="18">
        <v>1</v>
      </c>
      <c r="B21" s="19" t="s">
        <v>117</v>
      </c>
      <c r="C21" s="19" t="s">
        <v>118</v>
      </c>
      <c r="D21" s="19" t="s">
        <v>119</v>
      </c>
      <c r="E21" s="19" t="s">
        <v>120</v>
      </c>
      <c r="F21" s="19" t="s">
        <v>49</v>
      </c>
      <c r="G21" s="19" t="s">
        <v>121</v>
      </c>
      <c r="H21" s="19" t="s">
        <v>122</v>
      </c>
      <c r="I21" s="19" t="s">
        <v>49</v>
      </c>
      <c r="J21" s="19" t="s">
        <v>49</v>
      </c>
      <c r="K21" s="19" t="s">
        <v>49</v>
      </c>
      <c r="L21" s="19" t="s">
        <v>123</v>
      </c>
      <c r="M21" s="19" t="s">
        <v>49</v>
      </c>
      <c r="N21" s="19" t="s">
        <v>124</v>
      </c>
      <c r="O21" s="19" t="s">
        <v>49</v>
      </c>
      <c r="P21" s="19" t="s">
        <v>125</v>
      </c>
      <c r="Q21" s="19"/>
      <c r="R21" s="19"/>
      <c r="S21" s="19" t="s">
        <v>54</v>
      </c>
      <c r="T21" s="19" t="s">
        <v>54</v>
      </c>
      <c r="U21" s="20" t="str">
        <f>C21</f>
        <v>45475,76</v>
      </c>
      <c r="V21" s="22" t="s">
        <v>55</v>
      </c>
      <c r="W21" s="23">
        <v>33</v>
      </c>
      <c r="X21" s="23">
        <v>1500700</v>
      </c>
      <c r="Y21" s="23" t="s">
        <v>56</v>
      </c>
      <c r="Z21" s="18" t="s">
        <v>56</v>
      </c>
      <c r="AA21" s="23" t="s">
        <v>56</v>
      </c>
      <c r="AB21" s="23" t="s">
        <v>56</v>
      </c>
      <c r="AC21" s="23"/>
      <c r="AD21" s="24"/>
      <c r="AE21" s="23" t="s">
        <v>56</v>
      </c>
      <c r="AF21" s="23" t="s">
        <v>56</v>
      </c>
      <c r="AG21" s="23" t="s">
        <v>56</v>
      </c>
      <c r="AH21" s="23" t="s">
        <v>56</v>
      </c>
      <c r="AI21" s="23" t="s">
        <v>56</v>
      </c>
      <c r="AJ21" s="18" t="s">
        <v>56</v>
      </c>
    </row>
    <row r="22" spans="1:36" ht="39.75" customHeight="1">
      <c r="A22" s="18">
        <v>2</v>
      </c>
      <c r="B22" s="19" t="s">
        <v>126</v>
      </c>
      <c r="C22" s="19" t="s">
        <v>127</v>
      </c>
      <c r="D22" s="19" t="s">
        <v>128</v>
      </c>
      <c r="E22" s="19" t="s">
        <v>129</v>
      </c>
      <c r="F22" s="19" t="s">
        <v>130</v>
      </c>
      <c r="G22" s="19" t="s">
        <v>131</v>
      </c>
      <c r="H22" s="19" t="s">
        <v>132</v>
      </c>
      <c r="I22" s="19" t="s">
        <v>133</v>
      </c>
      <c r="J22" s="19" t="s">
        <v>134</v>
      </c>
      <c r="K22" s="19" t="s">
        <v>49</v>
      </c>
      <c r="L22" s="19" t="s">
        <v>135</v>
      </c>
      <c r="M22" s="19" t="s">
        <v>49</v>
      </c>
      <c r="N22" s="19" t="s">
        <v>49</v>
      </c>
      <c r="O22" s="19" t="s">
        <v>49</v>
      </c>
      <c r="P22" s="19" t="s">
        <v>136</v>
      </c>
      <c r="Q22" s="19"/>
      <c r="R22" s="19"/>
      <c r="S22" s="19" t="s">
        <v>54</v>
      </c>
      <c r="T22" s="19" t="s">
        <v>54</v>
      </c>
      <c r="U22" s="20" t="str">
        <f>C22</f>
        <v>314,81</v>
      </c>
      <c r="V22" s="22" t="s">
        <v>137</v>
      </c>
      <c r="W22" s="23">
        <v>6547</v>
      </c>
      <c r="X22" s="23">
        <v>2061100</v>
      </c>
      <c r="Y22" s="23" t="s">
        <v>56</v>
      </c>
      <c r="Z22" s="18" t="s">
        <v>56</v>
      </c>
      <c r="AA22" s="23" t="s">
        <v>56</v>
      </c>
      <c r="AB22" s="23" t="s">
        <v>56</v>
      </c>
      <c r="AC22" s="23"/>
      <c r="AD22" s="24"/>
      <c r="AE22" s="23" t="s">
        <v>56</v>
      </c>
      <c r="AF22" s="23" t="s">
        <v>56</v>
      </c>
      <c r="AG22" s="23" t="s">
        <v>56</v>
      </c>
      <c r="AH22" s="23" t="s">
        <v>56</v>
      </c>
      <c r="AI22" s="23" t="s">
        <v>56</v>
      </c>
      <c r="AJ22" s="25" t="s">
        <v>56</v>
      </c>
    </row>
    <row r="23" spans="1:36" ht="75">
      <c r="A23" s="18">
        <v>3</v>
      </c>
      <c r="B23" s="19" t="s">
        <v>42</v>
      </c>
      <c r="C23" s="29" t="s">
        <v>138</v>
      </c>
      <c r="D23" s="29" t="s">
        <v>139</v>
      </c>
      <c r="E23" s="29" t="s">
        <v>140</v>
      </c>
      <c r="F23" s="29" t="s">
        <v>141</v>
      </c>
      <c r="G23" s="29" t="s">
        <v>142</v>
      </c>
      <c r="H23" s="29" t="s">
        <v>143</v>
      </c>
      <c r="I23" s="29" t="s">
        <v>144</v>
      </c>
      <c r="J23" s="29" t="s">
        <v>145</v>
      </c>
      <c r="K23" s="29" t="s">
        <v>49</v>
      </c>
      <c r="L23" s="29" t="s">
        <v>146</v>
      </c>
      <c r="M23" s="29" t="s">
        <v>49</v>
      </c>
      <c r="N23" s="29" t="s">
        <v>147</v>
      </c>
      <c r="O23" s="29" t="s">
        <v>148</v>
      </c>
      <c r="P23" s="29" t="s">
        <v>149</v>
      </c>
      <c r="Q23" s="29"/>
      <c r="R23" s="29"/>
      <c r="S23" s="29" t="s">
        <v>54</v>
      </c>
      <c r="T23" s="29" t="s">
        <v>54</v>
      </c>
      <c r="U23" s="20" t="str">
        <f>C23</f>
        <v>63392,91</v>
      </c>
      <c r="V23" s="22" t="s">
        <v>55</v>
      </c>
      <c r="W23" s="23">
        <v>240</v>
      </c>
      <c r="X23" s="23">
        <v>15214300</v>
      </c>
      <c r="Y23" s="23"/>
      <c r="Z23" s="18"/>
      <c r="AA23" s="23"/>
      <c r="AB23" s="23"/>
      <c r="AC23" s="23"/>
      <c r="AD23" s="24"/>
      <c r="AE23" s="23"/>
      <c r="AF23" s="23"/>
      <c r="AG23" s="23"/>
      <c r="AH23" s="23"/>
      <c r="AI23" s="23"/>
      <c r="AJ23" s="25"/>
    </row>
    <row r="24" spans="1:36" ht="75">
      <c r="A24" s="18">
        <v>4</v>
      </c>
      <c r="B24" s="19" t="s">
        <v>57</v>
      </c>
      <c r="C24" s="29" t="s">
        <v>150</v>
      </c>
      <c r="D24" s="29" t="s">
        <v>151</v>
      </c>
      <c r="E24" s="29" t="s">
        <v>152</v>
      </c>
      <c r="F24" s="29" t="s">
        <v>153</v>
      </c>
      <c r="G24" s="29" t="s">
        <v>154</v>
      </c>
      <c r="H24" s="29" t="s">
        <v>155</v>
      </c>
      <c r="I24" s="29" t="s">
        <v>156</v>
      </c>
      <c r="J24" s="29" t="s">
        <v>157</v>
      </c>
      <c r="K24" s="29" t="s">
        <v>49</v>
      </c>
      <c r="L24" s="29" t="s">
        <v>158</v>
      </c>
      <c r="M24" s="29" t="s">
        <v>49</v>
      </c>
      <c r="N24" s="29" t="s">
        <v>159</v>
      </c>
      <c r="O24" s="29" t="s">
        <v>148</v>
      </c>
      <c r="P24" s="29" t="s">
        <v>160</v>
      </c>
      <c r="Q24" s="29"/>
      <c r="R24" s="29"/>
      <c r="S24" s="29" t="s">
        <v>54</v>
      </c>
      <c r="T24" s="29" t="s">
        <v>54</v>
      </c>
      <c r="U24" s="20" t="str">
        <f>C24</f>
        <v>92976,11</v>
      </c>
      <c r="V24" s="22" t="s">
        <v>55</v>
      </c>
      <c r="W24" s="23">
        <v>247</v>
      </c>
      <c r="X24" s="23">
        <v>22965100</v>
      </c>
      <c r="Y24" s="23"/>
      <c r="Z24" s="18"/>
      <c r="AA24" s="23"/>
      <c r="AB24" s="23"/>
      <c r="AC24" s="23"/>
      <c r="AD24" s="24"/>
      <c r="AE24" s="23"/>
      <c r="AF24" s="23"/>
      <c r="AG24" s="23"/>
      <c r="AH24" s="23"/>
      <c r="AI24" s="23"/>
      <c r="AJ24" s="25"/>
    </row>
    <row r="25" spans="1:36" ht="75">
      <c r="A25" s="18">
        <v>5</v>
      </c>
      <c r="B25" s="19" t="s">
        <v>68</v>
      </c>
      <c r="C25" s="29" t="s">
        <v>161</v>
      </c>
      <c r="D25" s="29" t="s">
        <v>162</v>
      </c>
      <c r="E25" s="29" t="s">
        <v>163</v>
      </c>
      <c r="F25" s="29" t="s">
        <v>164</v>
      </c>
      <c r="G25" s="29" t="s">
        <v>165</v>
      </c>
      <c r="H25" s="29" t="s">
        <v>166</v>
      </c>
      <c r="I25" s="29" t="s">
        <v>167</v>
      </c>
      <c r="J25" s="29" t="s">
        <v>168</v>
      </c>
      <c r="K25" s="29" t="s">
        <v>49</v>
      </c>
      <c r="L25" s="29" t="s">
        <v>169</v>
      </c>
      <c r="M25" s="29" t="s">
        <v>49</v>
      </c>
      <c r="N25" s="29" t="s">
        <v>170</v>
      </c>
      <c r="O25" s="29" t="s">
        <v>171</v>
      </c>
      <c r="P25" s="29" t="s">
        <v>172</v>
      </c>
      <c r="Q25" s="29"/>
      <c r="R25" s="29"/>
      <c r="S25" s="29" t="s">
        <v>54</v>
      </c>
      <c r="T25" s="29" t="s">
        <v>54</v>
      </c>
      <c r="U25" s="20" t="str">
        <f>C25</f>
        <v>168750</v>
      </c>
      <c r="V25" s="22" t="s">
        <v>55</v>
      </c>
      <c r="W25" s="23">
        <v>14</v>
      </c>
      <c r="X25" s="23">
        <v>2362500</v>
      </c>
      <c r="Y25" s="23"/>
      <c r="Z25" s="18"/>
      <c r="AA25" s="23"/>
      <c r="AB25" s="23"/>
      <c r="AC25" s="23"/>
      <c r="AD25" s="24"/>
      <c r="AE25" s="23"/>
      <c r="AF25" s="23"/>
      <c r="AG25" s="23"/>
      <c r="AH25" s="23"/>
      <c r="AI25" s="23"/>
      <c r="AJ25" s="25"/>
    </row>
    <row r="26" spans="1:36" ht="18.75">
      <c r="A26" s="22"/>
      <c r="B26" s="28" t="s">
        <v>79</v>
      </c>
      <c r="C26" s="23" t="s">
        <v>56</v>
      </c>
      <c r="D26" s="23" t="s">
        <v>56</v>
      </c>
      <c r="E26" s="23" t="s">
        <v>56</v>
      </c>
      <c r="F26" s="23" t="s">
        <v>56</v>
      </c>
      <c r="G26" s="23" t="s">
        <v>56</v>
      </c>
      <c r="H26" s="23" t="s">
        <v>56</v>
      </c>
      <c r="I26" s="23" t="s">
        <v>56</v>
      </c>
      <c r="J26" s="23" t="s">
        <v>56</v>
      </c>
      <c r="K26" s="23" t="s">
        <v>56</v>
      </c>
      <c r="L26" s="23" t="s">
        <v>56</v>
      </c>
      <c r="M26" s="23" t="s">
        <v>56</v>
      </c>
      <c r="N26" s="23" t="s">
        <v>56</v>
      </c>
      <c r="O26" s="23" t="s">
        <v>56</v>
      </c>
      <c r="P26" s="23" t="s">
        <v>56</v>
      </c>
      <c r="Q26" s="23" t="s">
        <v>56</v>
      </c>
      <c r="R26" s="23" t="s">
        <v>56</v>
      </c>
      <c r="S26" s="23" t="s">
        <v>56</v>
      </c>
      <c r="T26" s="23" t="s">
        <v>56</v>
      </c>
      <c r="U26" s="23" t="s">
        <v>56</v>
      </c>
      <c r="V26" s="23" t="s">
        <v>56</v>
      </c>
      <c r="W26" s="23" t="s">
        <v>56</v>
      </c>
      <c r="X26" s="23">
        <f>X21+X22+X23+X24+X25</f>
        <v>44103700</v>
      </c>
      <c r="Y26" s="23"/>
      <c r="Z26" s="18"/>
      <c r="AA26" s="23"/>
      <c r="AB26" s="23"/>
      <c r="AC26" s="23" t="s">
        <v>56</v>
      </c>
      <c r="AD26" s="23">
        <v>338800</v>
      </c>
      <c r="AE26" s="23"/>
      <c r="AF26" s="23">
        <v>179400</v>
      </c>
      <c r="AG26" s="23"/>
      <c r="AH26" s="23">
        <f>X26-AD26+AF26</f>
        <v>43944300</v>
      </c>
      <c r="AI26" s="23" t="s">
        <v>56</v>
      </c>
      <c r="AJ26" s="25" t="s">
        <v>56</v>
      </c>
    </row>
    <row r="27" spans="1:36" ht="41.25" customHeight="1">
      <c r="A27" s="87" t="s">
        <v>173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</row>
    <row r="28" spans="1:36" ht="93.75">
      <c r="A28" s="18">
        <v>1</v>
      </c>
      <c r="B28" s="19" t="s">
        <v>117</v>
      </c>
      <c r="C28" s="19" t="s">
        <v>174</v>
      </c>
      <c r="D28" s="19" t="s">
        <v>175</v>
      </c>
      <c r="E28" s="19" t="s">
        <v>176</v>
      </c>
      <c r="F28" s="19" t="s">
        <v>49</v>
      </c>
      <c r="G28" s="19" t="s">
        <v>177</v>
      </c>
      <c r="H28" s="19" t="s">
        <v>178</v>
      </c>
      <c r="I28" s="19" t="s">
        <v>49</v>
      </c>
      <c r="J28" s="19" t="s">
        <v>49</v>
      </c>
      <c r="K28" s="19" t="s">
        <v>49</v>
      </c>
      <c r="L28" s="19" t="s">
        <v>179</v>
      </c>
      <c r="M28" s="19" t="s">
        <v>49</v>
      </c>
      <c r="N28" s="19" t="s">
        <v>180</v>
      </c>
      <c r="O28" s="19" t="s">
        <v>49</v>
      </c>
      <c r="P28" s="19" t="s">
        <v>181</v>
      </c>
      <c r="Q28" s="19"/>
      <c r="R28" s="19"/>
      <c r="S28" s="19" t="s">
        <v>54</v>
      </c>
      <c r="T28" s="19" t="s">
        <v>54</v>
      </c>
      <c r="U28" s="20" t="str">
        <f>C28</f>
        <v>42261,12</v>
      </c>
      <c r="V28" s="22" t="s">
        <v>55</v>
      </c>
      <c r="W28" s="23">
        <v>18</v>
      </c>
      <c r="X28" s="23">
        <v>760700</v>
      </c>
      <c r="Y28" s="23" t="s">
        <v>56</v>
      </c>
      <c r="Z28" s="18" t="s">
        <v>56</v>
      </c>
      <c r="AA28" s="23" t="s">
        <v>56</v>
      </c>
      <c r="AB28" s="23" t="s">
        <v>56</v>
      </c>
      <c r="AC28" s="23"/>
      <c r="AD28" s="24"/>
      <c r="AE28" s="23" t="s">
        <v>56</v>
      </c>
      <c r="AF28" s="23" t="s">
        <v>56</v>
      </c>
      <c r="AG28" s="23" t="s">
        <v>56</v>
      </c>
      <c r="AH28" s="23" t="s">
        <v>56</v>
      </c>
      <c r="AI28" s="23" t="s">
        <v>56</v>
      </c>
      <c r="AJ28" s="18" t="s">
        <v>56</v>
      </c>
    </row>
    <row r="29" spans="1:36" ht="37.5">
      <c r="A29" s="18">
        <v>2</v>
      </c>
      <c r="B29" s="19" t="s">
        <v>126</v>
      </c>
      <c r="C29" s="19" t="s">
        <v>182</v>
      </c>
      <c r="D29" s="19" t="s">
        <v>183</v>
      </c>
      <c r="E29" s="19" t="s">
        <v>184</v>
      </c>
      <c r="F29" s="19" t="s">
        <v>185</v>
      </c>
      <c r="G29" s="19" t="s">
        <v>186</v>
      </c>
      <c r="H29" s="19" t="s">
        <v>187</v>
      </c>
      <c r="I29" s="19" t="s">
        <v>188</v>
      </c>
      <c r="J29" s="19" t="s">
        <v>189</v>
      </c>
      <c r="K29" s="19" t="s">
        <v>49</v>
      </c>
      <c r="L29" s="19" t="s">
        <v>190</v>
      </c>
      <c r="M29" s="19" t="s">
        <v>49</v>
      </c>
      <c r="N29" s="19" t="s">
        <v>49</v>
      </c>
      <c r="O29" s="19" t="s">
        <v>49</v>
      </c>
      <c r="P29" s="19" t="s">
        <v>191</v>
      </c>
      <c r="Q29" s="19"/>
      <c r="R29" s="19"/>
      <c r="S29" s="19" t="s">
        <v>54</v>
      </c>
      <c r="T29" s="19" t="s">
        <v>54</v>
      </c>
      <c r="U29" s="20" t="str">
        <f>C29</f>
        <v>371,59</v>
      </c>
      <c r="V29" s="22" t="s">
        <v>137</v>
      </c>
      <c r="W29" s="23">
        <v>2700</v>
      </c>
      <c r="X29" s="23">
        <v>1003300</v>
      </c>
      <c r="Y29" s="23" t="s">
        <v>56</v>
      </c>
      <c r="Z29" s="18" t="s">
        <v>56</v>
      </c>
      <c r="AA29" s="23" t="s">
        <v>56</v>
      </c>
      <c r="AB29" s="23" t="s">
        <v>56</v>
      </c>
      <c r="AC29" s="23"/>
      <c r="AD29" s="24"/>
      <c r="AE29" s="23" t="s">
        <v>56</v>
      </c>
      <c r="AF29" s="23" t="s">
        <v>56</v>
      </c>
      <c r="AG29" s="23" t="s">
        <v>56</v>
      </c>
      <c r="AH29" s="23" t="s">
        <v>56</v>
      </c>
      <c r="AI29" s="23" t="s">
        <v>56</v>
      </c>
      <c r="AJ29" s="25" t="s">
        <v>56</v>
      </c>
    </row>
    <row r="30" spans="1:36" ht="75">
      <c r="A30" s="18">
        <v>3</v>
      </c>
      <c r="B30" s="19" t="s">
        <v>42</v>
      </c>
      <c r="C30" s="29" t="s">
        <v>192</v>
      </c>
      <c r="D30" s="29" t="s">
        <v>193</v>
      </c>
      <c r="E30" s="29" t="s">
        <v>194</v>
      </c>
      <c r="F30" s="29" t="s">
        <v>195</v>
      </c>
      <c r="G30" s="29" t="s">
        <v>196</v>
      </c>
      <c r="H30" s="29" t="s">
        <v>197</v>
      </c>
      <c r="I30" s="29" t="s">
        <v>198</v>
      </c>
      <c r="J30" s="29" t="s">
        <v>199</v>
      </c>
      <c r="K30" s="29" t="s">
        <v>49</v>
      </c>
      <c r="L30" s="29" t="s">
        <v>200</v>
      </c>
      <c r="M30" s="29" t="s">
        <v>49</v>
      </c>
      <c r="N30" s="29" t="s">
        <v>201</v>
      </c>
      <c r="O30" s="29" t="s">
        <v>202</v>
      </c>
      <c r="P30" s="29" t="s">
        <v>203</v>
      </c>
      <c r="Q30" s="29"/>
      <c r="R30" s="29"/>
      <c r="S30" s="29" t="s">
        <v>54</v>
      </c>
      <c r="T30" s="29" t="s">
        <v>54</v>
      </c>
      <c r="U30" s="20" t="str">
        <f>C30</f>
        <v>95151,61</v>
      </c>
      <c r="V30" s="22" t="s">
        <v>55</v>
      </c>
      <c r="W30" s="23">
        <v>31</v>
      </c>
      <c r="X30" s="23">
        <v>2949700</v>
      </c>
      <c r="Y30" s="23"/>
      <c r="Z30" s="18"/>
      <c r="AA30" s="23"/>
      <c r="AB30" s="23"/>
      <c r="AC30" s="23"/>
      <c r="AD30" s="24"/>
      <c r="AE30" s="23"/>
      <c r="AF30" s="23"/>
      <c r="AG30" s="23"/>
      <c r="AH30" s="23"/>
      <c r="AI30" s="23"/>
      <c r="AJ30" s="25"/>
    </row>
    <row r="31" spans="1:36" ht="75">
      <c r="A31" s="18">
        <v>4</v>
      </c>
      <c r="B31" s="19" t="s">
        <v>57</v>
      </c>
      <c r="C31" s="29" t="s">
        <v>204</v>
      </c>
      <c r="D31" s="29" t="s">
        <v>205</v>
      </c>
      <c r="E31" s="29" t="s">
        <v>206</v>
      </c>
      <c r="F31" s="29" t="s">
        <v>207</v>
      </c>
      <c r="G31" s="29" t="s">
        <v>208</v>
      </c>
      <c r="H31" s="29" t="s">
        <v>209</v>
      </c>
      <c r="I31" s="29" t="s">
        <v>210</v>
      </c>
      <c r="J31" s="29" t="s">
        <v>211</v>
      </c>
      <c r="K31" s="29" t="s">
        <v>49</v>
      </c>
      <c r="L31" s="29" t="s">
        <v>212</v>
      </c>
      <c r="M31" s="29" t="s">
        <v>49</v>
      </c>
      <c r="N31" s="29" t="s">
        <v>213</v>
      </c>
      <c r="O31" s="29" t="s">
        <v>214</v>
      </c>
      <c r="P31" s="29" t="s">
        <v>215</v>
      </c>
      <c r="Q31" s="29"/>
      <c r="R31" s="29"/>
      <c r="S31" s="29" t="s">
        <v>54</v>
      </c>
      <c r="T31" s="29" t="s">
        <v>54</v>
      </c>
      <c r="U31" s="20" t="str">
        <f>C31</f>
        <v>151451,35</v>
      </c>
      <c r="V31" s="22" t="s">
        <v>55</v>
      </c>
      <c r="W31" s="23">
        <v>37</v>
      </c>
      <c r="X31" s="23">
        <v>5603700</v>
      </c>
      <c r="Y31" s="23"/>
      <c r="Z31" s="18"/>
      <c r="AA31" s="23"/>
      <c r="AB31" s="23"/>
      <c r="AC31" s="23"/>
      <c r="AD31" s="24"/>
      <c r="AE31" s="23"/>
      <c r="AF31" s="23"/>
      <c r="AG31" s="23"/>
      <c r="AH31" s="23"/>
      <c r="AI31" s="23"/>
      <c r="AJ31" s="25"/>
    </row>
    <row r="32" spans="1:36" ht="75">
      <c r="A32" s="18">
        <v>5</v>
      </c>
      <c r="B32" s="19" t="s">
        <v>68</v>
      </c>
      <c r="C32" s="29" t="s">
        <v>216</v>
      </c>
      <c r="D32" s="29" t="s">
        <v>217</v>
      </c>
      <c r="E32" s="29" t="s">
        <v>218</v>
      </c>
      <c r="F32" s="29" t="s">
        <v>219</v>
      </c>
      <c r="G32" s="29" t="s">
        <v>220</v>
      </c>
      <c r="H32" s="29" t="s">
        <v>221</v>
      </c>
      <c r="I32" s="29" t="s">
        <v>222</v>
      </c>
      <c r="J32" s="29" t="s">
        <v>223</v>
      </c>
      <c r="K32" s="29" t="s">
        <v>49</v>
      </c>
      <c r="L32" s="29" t="s">
        <v>224</v>
      </c>
      <c r="M32" s="29" t="s">
        <v>49</v>
      </c>
      <c r="N32" s="29" t="s">
        <v>225</v>
      </c>
      <c r="O32" s="29" t="s">
        <v>226</v>
      </c>
      <c r="P32" s="29" t="s">
        <v>227</v>
      </c>
      <c r="Q32" s="29"/>
      <c r="R32" s="29"/>
      <c r="S32" s="29" t="s">
        <v>54</v>
      </c>
      <c r="T32" s="29" t="s">
        <v>54</v>
      </c>
      <c r="U32" s="20" t="str">
        <f>C32</f>
        <v>347166,67</v>
      </c>
      <c r="V32" s="22" t="s">
        <v>55</v>
      </c>
      <c r="W32" s="23">
        <v>6</v>
      </c>
      <c r="X32" s="23">
        <v>2083000</v>
      </c>
      <c r="Y32" s="23"/>
      <c r="Z32" s="18"/>
      <c r="AA32" s="23"/>
      <c r="AB32" s="23"/>
      <c r="AC32" s="23"/>
      <c r="AD32" s="24"/>
      <c r="AE32" s="23"/>
      <c r="AF32" s="23"/>
      <c r="AG32" s="23"/>
      <c r="AH32" s="23"/>
      <c r="AI32" s="23"/>
      <c r="AJ32" s="25"/>
    </row>
    <row r="33" spans="1:36" ht="18.75">
      <c r="A33" s="22"/>
      <c r="B33" s="28" t="s">
        <v>79</v>
      </c>
      <c r="C33" s="23" t="s">
        <v>56</v>
      </c>
      <c r="D33" s="23" t="s">
        <v>56</v>
      </c>
      <c r="E33" s="23" t="s">
        <v>56</v>
      </c>
      <c r="F33" s="23" t="s">
        <v>56</v>
      </c>
      <c r="G33" s="23" t="s">
        <v>56</v>
      </c>
      <c r="H33" s="23" t="s">
        <v>56</v>
      </c>
      <c r="I33" s="23" t="s">
        <v>56</v>
      </c>
      <c r="J33" s="23" t="s">
        <v>56</v>
      </c>
      <c r="K33" s="23" t="s">
        <v>56</v>
      </c>
      <c r="L33" s="23" t="s">
        <v>56</v>
      </c>
      <c r="M33" s="23" t="s">
        <v>56</v>
      </c>
      <c r="N33" s="23" t="s">
        <v>56</v>
      </c>
      <c r="O33" s="23" t="s">
        <v>56</v>
      </c>
      <c r="P33" s="23" t="s">
        <v>56</v>
      </c>
      <c r="Q33" s="23" t="s">
        <v>56</v>
      </c>
      <c r="R33" s="23" t="s">
        <v>56</v>
      </c>
      <c r="S33" s="23" t="s">
        <v>56</v>
      </c>
      <c r="T33" s="23" t="s">
        <v>56</v>
      </c>
      <c r="U33" s="23" t="s">
        <v>56</v>
      </c>
      <c r="V33" s="23" t="s">
        <v>56</v>
      </c>
      <c r="W33" s="23" t="s">
        <v>56</v>
      </c>
      <c r="X33" s="23">
        <f>X28+X29+X30+X31+X32</f>
        <v>12400400</v>
      </c>
      <c r="Y33" s="23"/>
      <c r="Z33" s="18"/>
      <c r="AA33" s="23"/>
      <c r="AB33" s="23"/>
      <c r="AC33" s="23" t="s">
        <v>56</v>
      </c>
      <c r="AD33" s="23">
        <v>140700</v>
      </c>
      <c r="AE33" s="23"/>
      <c r="AF33" s="23">
        <v>122100</v>
      </c>
      <c r="AG33" s="23"/>
      <c r="AH33" s="23">
        <f>X33-AD33+AF33</f>
        <v>12381800</v>
      </c>
      <c r="AI33" s="23" t="s">
        <v>56</v>
      </c>
      <c r="AJ33" s="25" t="s">
        <v>56</v>
      </c>
    </row>
    <row r="34" spans="1:36" ht="39.75" customHeight="1">
      <c r="A34" s="87" t="s">
        <v>228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</row>
    <row r="35" spans="1:36" ht="75">
      <c r="A35" s="18">
        <v>1</v>
      </c>
      <c r="B35" s="19" t="s">
        <v>42</v>
      </c>
      <c r="C35" s="19" t="s">
        <v>229</v>
      </c>
      <c r="D35" s="19" t="s">
        <v>230</v>
      </c>
      <c r="E35" s="19" t="s">
        <v>231</v>
      </c>
      <c r="F35" s="19" t="s">
        <v>232</v>
      </c>
      <c r="G35" s="19" t="s">
        <v>233</v>
      </c>
      <c r="H35" s="19" t="s">
        <v>234</v>
      </c>
      <c r="I35" s="19" t="s">
        <v>235</v>
      </c>
      <c r="J35" s="19" t="s">
        <v>236</v>
      </c>
      <c r="K35" s="19" t="s">
        <v>49</v>
      </c>
      <c r="L35" s="19" t="s">
        <v>237</v>
      </c>
      <c r="M35" s="19" t="s">
        <v>49</v>
      </c>
      <c r="N35" s="19" t="s">
        <v>238</v>
      </c>
      <c r="O35" s="19" t="s">
        <v>239</v>
      </c>
      <c r="P35" s="19" t="s">
        <v>240</v>
      </c>
      <c r="Q35" s="19"/>
      <c r="R35" s="19"/>
      <c r="S35" s="19" t="s">
        <v>54</v>
      </c>
      <c r="T35" s="19" t="s">
        <v>54</v>
      </c>
      <c r="U35" s="20" t="str">
        <f>C35</f>
        <v>66035,59</v>
      </c>
      <c r="V35" s="22" t="s">
        <v>55</v>
      </c>
      <c r="W35" s="23">
        <v>75</v>
      </c>
      <c r="X35" s="23">
        <v>4952700</v>
      </c>
      <c r="Y35" s="23" t="s">
        <v>56</v>
      </c>
      <c r="Z35" s="18" t="s">
        <v>56</v>
      </c>
      <c r="AA35" s="23" t="s">
        <v>56</v>
      </c>
      <c r="AB35" s="23" t="s">
        <v>56</v>
      </c>
      <c r="AC35" s="23"/>
      <c r="AD35" s="24"/>
      <c r="AE35" s="23" t="s">
        <v>56</v>
      </c>
      <c r="AF35" s="23" t="s">
        <v>56</v>
      </c>
      <c r="AG35" s="23" t="s">
        <v>56</v>
      </c>
      <c r="AH35" s="23" t="s">
        <v>56</v>
      </c>
      <c r="AI35" s="23" t="s">
        <v>56</v>
      </c>
      <c r="AJ35" s="18" t="s">
        <v>56</v>
      </c>
    </row>
    <row r="36" spans="1:36" ht="75">
      <c r="A36" s="18">
        <v>2</v>
      </c>
      <c r="B36" s="19" t="s">
        <v>57</v>
      </c>
      <c r="C36" s="19" t="s">
        <v>241</v>
      </c>
      <c r="D36" s="19" t="s">
        <v>242</v>
      </c>
      <c r="E36" s="19" t="s">
        <v>243</v>
      </c>
      <c r="F36" s="19" t="s">
        <v>244</v>
      </c>
      <c r="G36" s="19" t="s">
        <v>245</v>
      </c>
      <c r="H36" s="19" t="s">
        <v>246</v>
      </c>
      <c r="I36" s="19" t="s">
        <v>247</v>
      </c>
      <c r="J36" s="19" t="s">
        <v>248</v>
      </c>
      <c r="K36" s="19" t="s">
        <v>49</v>
      </c>
      <c r="L36" s="19" t="s">
        <v>237</v>
      </c>
      <c r="M36" s="19" t="s">
        <v>49</v>
      </c>
      <c r="N36" s="19" t="s">
        <v>249</v>
      </c>
      <c r="O36" s="19" t="s">
        <v>250</v>
      </c>
      <c r="P36" s="19" t="s">
        <v>251</v>
      </c>
      <c r="Q36" s="19"/>
      <c r="R36" s="19"/>
      <c r="S36" s="19" t="s">
        <v>54</v>
      </c>
      <c r="T36" s="19" t="s">
        <v>54</v>
      </c>
      <c r="U36" s="20" t="str">
        <f>C36</f>
        <v>110406,23</v>
      </c>
      <c r="V36" s="22" t="s">
        <v>55</v>
      </c>
      <c r="W36" s="23">
        <v>53</v>
      </c>
      <c r="X36" s="23">
        <v>5851500</v>
      </c>
      <c r="Y36" s="23" t="s">
        <v>56</v>
      </c>
      <c r="Z36" s="18" t="s">
        <v>56</v>
      </c>
      <c r="AA36" s="23" t="s">
        <v>56</v>
      </c>
      <c r="AB36" s="23" t="s">
        <v>56</v>
      </c>
      <c r="AC36" s="23"/>
      <c r="AD36" s="24"/>
      <c r="AE36" s="23" t="s">
        <v>56</v>
      </c>
      <c r="AF36" s="23" t="s">
        <v>56</v>
      </c>
      <c r="AG36" s="23" t="s">
        <v>56</v>
      </c>
      <c r="AH36" s="23" t="s">
        <v>56</v>
      </c>
      <c r="AI36" s="23" t="s">
        <v>56</v>
      </c>
      <c r="AJ36" s="25" t="s">
        <v>56</v>
      </c>
    </row>
    <row r="37" spans="1:36" ht="75">
      <c r="A37" s="18">
        <v>3</v>
      </c>
      <c r="B37" s="19" t="s">
        <v>68</v>
      </c>
      <c r="C37" s="29" t="s">
        <v>252</v>
      </c>
      <c r="D37" s="29" t="s">
        <v>253</v>
      </c>
      <c r="E37" s="29" t="s">
        <v>254</v>
      </c>
      <c r="F37" s="29" t="s">
        <v>49</v>
      </c>
      <c r="G37" s="29" t="s">
        <v>255</v>
      </c>
      <c r="H37" s="29" t="s">
        <v>256</v>
      </c>
      <c r="I37" s="29" t="s">
        <v>257</v>
      </c>
      <c r="J37" s="29" t="s">
        <v>258</v>
      </c>
      <c r="K37" s="29" t="s">
        <v>49</v>
      </c>
      <c r="L37" s="29" t="s">
        <v>237</v>
      </c>
      <c r="M37" s="29" t="s">
        <v>49</v>
      </c>
      <c r="N37" s="29" t="s">
        <v>259</v>
      </c>
      <c r="O37" s="29" t="s">
        <v>260</v>
      </c>
      <c r="P37" s="29" t="s">
        <v>261</v>
      </c>
      <c r="Q37" s="29"/>
      <c r="R37" s="29"/>
      <c r="S37" s="29" t="s">
        <v>54</v>
      </c>
      <c r="T37" s="29" t="s">
        <v>54</v>
      </c>
      <c r="U37" s="20" t="str">
        <f>C37</f>
        <v>148900,01</v>
      </c>
      <c r="V37" s="24" t="s">
        <v>55</v>
      </c>
      <c r="W37" s="23">
        <v>14</v>
      </c>
      <c r="X37" s="23">
        <v>2084600</v>
      </c>
      <c r="Y37" s="23"/>
      <c r="Z37" s="18"/>
      <c r="AA37" s="23"/>
      <c r="AB37" s="23"/>
      <c r="AC37" s="23"/>
      <c r="AD37" s="24"/>
      <c r="AE37" s="23"/>
      <c r="AF37" s="23"/>
      <c r="AG37" s="23"/>
      <c r="AH37" s="23"/>
      <c r="AI37" s="23"/>
      <c r="AJ37" s="25"/>
    </row>
    <row r="38" spans="1:36" ht="18.75">
      <c r="A38" s="22"/>
      <c r="B38" s="28" t="s">
        <v>79</v>
      </c>
      <c r="C38" s="23" t="s">
        <v>56</v>
      </c>
      <c r="D38" s="23" t="s">
        <v>56</v>
      </c>
      <c r="E38" s="23" t="s">
        <v>56</v>
      </c>
      <c r="F38" s="23" t="s">
        <v>56</v>
      </c>
      <c r="G38" s="23" t="s">
        <v>56</v>
      </c>
      <c r="H38" s="23" t="s">
        <v>56</v>
      </c>
      <c r="I38" s="23" t="s">
        <v>56</v>
      </c>
      <c r="J38" s="23" t="s">
        <v>56</v>
      </c>
      <c r="K38" s="23" t="s">
        <v>56</v>
      </c>
      <c r="L38" s="23" t="s">
        <v>56</v>
      </c>
      <c r="M38" s="23" t="s">
        <v>56</v>
      </c>
      <c r="N38" s="23" t="s">
        <v>56</v>
      </c>
      <c r="O38" s="23" t="s">
        <v>56</v>
      </c>
      <c r="P38" s="23" t="s">
        <v>56</v>
      </c>
      <c r="Q38" s="23" t="s">
        <v>56</v>
      </c>
      <c r="R38" s="23" t="s">
        <v>56</v>
      </c>
      <c r="S38" s="23" t="s">
        <v>56</v>
      </c>
      <c r="T38" s="23" t="s">
        <v>56</v>
      </c>
      <c r="U38" s="23" t="s">
        <v>56</v>
      </c>
      <c r="V38" s="23" t="s">
        <v>56</v>
      </c>
      <c r="W38" s="23" t="s">
        <v>56</v>
      </c>
      <c r="X38" s="23">
        <f>X35+X36+X37</f>
        <v>12888800</v>
      </c>
      <c r="Y38" s="23"/>
      <c r="Z38" s="18"/>
      <c r="AA38" s="23"/>
      <c r="AB38" s="23"/>
      <c r="AC38" s="23" t="s">
        <v>56</v>
      </c>
      <c r="AD38" s="23"/>
      <c r="AE38" s="23"/>
      <c r="AF38" s="23">
        <v>79600</v>
      </c>
      <c r="AG38" s="23"/>
      <c r="AH38" s="23">
        <f>X38+AF38</f>
        <v>12968400</v>
      </c>
      <c r="AI38" s="23" t="s">
        <v>56</v>
      </c>
      <c r="AJ38" s="25" t="s">
        <v>56</v>
      </c>
    </row>
    <row r="39" spans="1:36" ht="39.75" customHeight="1">
      <c r="A39" s="87" t="s">
        <v>262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</row>
    <row r="40" spans="1:36" ht="75">
      <c r="A40" s="18">
        <v>1</v>
      </c>
      <c r="B40" s="19" t="s">
        <v>42</v>
      </c>
      <c r="C40" s="19" t="s">
        <v>263</v>
      </c>
      <c r="D40" s="19" t="s">
        <v>264</v>
      </c>
      <c r="E40" s="19" t="s">
        <v>265</v>
      </c>
      <c r="F40" s="19" t="s">
        <v>266</v>
      </c>
      <c r="G40" s="19" t="s">
        <v>267</v>
      </c>
      <c r="H40" s="19" t="s">
        <v>268</v>
      </c>
      <c r="I40" s="19" t="s">
        <v>269</v>
      </c>
      <c r="J40" s="19" t="s">
        <v>270</v>
      </c>
      <c r="K40" s="19" t="s">
        <v>49</v>
      </c>
      <c r="L40" s="19" t="s">
        <v>271</v>
      </c>
      <c r="M40" s="19" t="s">
        <v>49</v>
      </c>
      <c r="N40" s="19" t="s">
        <v>272</v>
      </c>
      <c r="O40" s="19" t="s">
        <v>273</v>
      </c>
      <c r="P40" s="19" t="s">
        <v>274</v>
      </c>
      <c r="Q40" s="19"/>
      <c r="R40" s="19"/>
      <c r="S40" s="19" t="s">
        <v>54</v>
      </c>
      <c r="T40" s="19" t="s">
        <v>54</v>
      </c>
      <c r="U40" s="20" t="str">
        <f>C40</f>
        <v>68765,06</v>
      </c>
      <c r="V40" s="22" t="s">
        <v>55</v>
      </c>
      <c r="W40" s="23">
        <v>77</v>
      </c>
      <c r="X40" s="23">
        <v>5294900</v>
      </c>
      <c r="Y40" s="23" t="s">
        <v>56</v>
      </c>
      <c r="Z40" s="18" t="s">
        <v>56</v>
      </c>
      <c r="AA40" s="23" t="s">
        <v>56</v>
      </c>
      <c r="AB40" s="23" t="s">
        <v>56</v>
      </c>
      <c r="AC40" s="23"/>
      <c r="AD40" s="24"/>
      <c r="AE40" s="23" t="s">
        <v>56</v>
      </c>
      <c r="AF40" s="23" t="s">
        <v>56</v>
      </c>
      <c r="AG40" s="23" t="s">
        <v>56</v>
      </c>
      <c r="AH40" s="23" t="s">
        <v>56</v>
      </c>
      <c r="AI40" s="23" t="s">
        <v>56</v>
      </c>
      <c r="AJ40" s="18" t="s">
        <v>56</v>
      </c>
    </row>
    <row r="41" spans="1:36" ht="75">
      <c r="A41" s="18">
        <v>2</v>
      </c>
      <c r="B41" s="19" t="s">
        <v>57</v>
      </c>
      <c r="C41" s="19" t="s">
        <v>275</v>
      </c>
      <c r="D41" s="19" t="s">
        <v>276</v>
      </c>
      <c r="E41" s="19" t="s">
        <v>277</v>
      </c>
      <c r="F41" s="19" t="s">
        <v>278</v>
      </c>
      <c r="G41" s="19" t="s">
        <v>279</v>
      </c>
      <c r="H41" s="19" t="s">
        <v>280</v>
      </c>
      <c r="I41" s="19" t="s">
        <v>281</v>
      </c>
      <c r="J41" s="19" t="s">
        <v>282</v>
      </c>
      <c r="K41" s="19" t="s">
        <v>49</v>
      </c>
      <c r="L41" s="19" t="s">
        <v>283</v>
      </c>
      <c r="M41" s="19" t="s">
        <v>49</v>
      </c>
      <c r="N41" s="19" t="s">
        <v>284</v>
      </c>
      <c r="O41" s="19" t="s">
        <v>285</v>
      </c>
      <c r="P41" s="19" t="s">
        <v>286</v>
      </c>
      <c r="Q41" s="19"/>
      <c r="R41" s="19"/>
      <c r="S41" s="19" t="s">
        <v>54</v>
      </c>
      <c r="T41" s="19" t="s">
        <v>54</v>
      </c>
      <c r="U41" s="20" t="str">
        <f>C41</f>
        <v>79173,88</v>
      </c>
      <c r="V41" s="22" t="s">
        <v>55</v>
      </c>
      <c r="W41" s="23">
        <v>108</v>
      </c>
      <c r="X41" s="23">
        <v>8550800</v>
      </c>
      <c r="Y41" s="23" t="s">
        <v>56</v>
      </c>
      <c r="Z41" s="18" t="s">
        <v>56</v>
      </c>
      <c r="AA41" s="23" t="s">
        <v>56</v>
      </c>
      <c r="AB41" s="23" t="s">
        <v>56</v>
      </c>
      <c r="AC41" s="23"/>
      <c r="AD41" s="24"/>
      <c r="AE41" s="23" t="s">
        <v>56</v>
      </c>
      <c r="AF41" s="23" t="s">
        <v>56</v>
      </c>
      <c r="AG41" s="23" t="s">
        <v>56</v>
      </c>
      <c r="AH41" s="23" t="s">
        <v>56</v>
      </c>
      <c r="AI41" s="23" t="s">
        <v>56</v>
      </c>
      <c r="AJ41" s="25" t="s">
        <v>56</v>
      </c>
    </row>
    <row r="42" spans="1:36" ht="75">
      <c r="A42" s="18">
        <v>3</v>
      </c>
      <c r="B42" s="19" t="s">
        <v>68</v>
      </c>
      <c r="C42" s="29" t="s">
        <v>287</v>
      </c>
      <c r="D42" s="29" t="s">
        <v>288</v>
      </c>
      <c r="E42" s="29" t="s">
        <v>289</v>
      </c>
      <c r="F42" s="29" t="s">
        <v>290</v>
      </c>
      <c r="G42" s="29" t="s">
        <v>291</v>
      </c>
      <c r="H42" s="29" t="s">
        <v>292</v>
      </c>
      <c r="I42" s="29" t="s">
        <v>293</v>
      </c>
      <c r="J42" s="29" t="s">
        <v>294</v>
      </c>
      <c r="K42" s="29" t="s">
        <v>49</v>
      </c>
      <c r="L42" s="29" t="s">
        <v>295</v>
      </c>
      <c r="M42" s="29" t="s">
        <v>49</v>
      </c>
      <c r="N42" s="29" t="s">
        <v>296</v>
      </c>
      <c r="O42" s="29" t="s">
        <v>297</v>
      </c>
      <c r="P42" s="29" t="s">
        <v>298</v>
      </c>
      <c r="Q42" s="29"/>
      <c r="R42" s="29"/>
      <c r="S42" s="29" t="s">
        <v>54</v>
      </c>
      <c r="T42" s="29" t="s">
        <v>54</v>
      </c>
      <c r="U42" s="20" t="str">
        <f>C42</f>
        <v>147447,64</v>
      </c>
      <c r="V42" s="24" t="s">
        <v>55</v>
      </c>
      <c r="W42" s="23">
        <v>17</v>
      </c>
      <c r="X42" s="23">
        <v>2506600</v>
      </c>
      <c r="Y42" s="23"/>
      <c r="Z42" s="18"/>
      <c r="AA42" s="23"/>
      <c r="AB42" s="23"/>
      <c r="AC42" s="23"/>
      <c r="AD42" s="24"/>
      <c r="AE42" s="23"/>
      <c r="AF42" s="23"/>
      <c r="AG42" s="23"/>
      <c r="AH42" s="23"/>
      <c r="AI42" s="23"/>
      <c r="AJ42" s="25"/>
    </row>
    <row r="43" spans="1:36" ht="18.75">
      <c r="A43" s="22"/>
      <c r="B43" s="28" t="s">
        <v>79</v>
      </c>
      <c r="C43" s="23" t="s">
        <v>56</v>
      </c>
      <c r="D43" s="23" t="s">
        <v>56</v>
      </c>
      <c r="E43" s="23" t="s">
        <v>56</v>
      </c>
      <c r="F43" s="23" t="s">
        <v>56</v>
      </c>
      <c r="G43" s="23" t="s">
        <v>56</v>
      </c>
      <c r="H43" s="23" t="s">
        <v>56</v>
      </c>
      <c r="I43" s="23" t="s">
        <v>56</v>
      </c>
      <c r="J43" s="23" t="s">
        <v>56</v>
      </c>
      <c r="K43" s="23" t="s">
        <v>56</v>
      </c>
      <c r="L43" s="23" t="s">
        <v>56</v>
      </c>
      <c r="M43" s="23" t="s">
        <v>56</v>
      </c>
      <c r="N43" s="23" t="s">
        <v>56</v>
      </c>
      <c r="O43" s="23" t="s">
        <v>56</v>
      </c>
      <c r="P43" s="23" t="s">
        <v>56</v>
      </c>
      <c r="Q43" s="23" t="s">
        <v>56</v>
      </c>
      <c r="R43" s="23" t="s">
        <v>56</v>
      </c>
      <c r="S43" s="23" t="s">
        <v>56</v>
      </c>
      <c r="T43" s="23" t="s">
        <v>56</v>
      </c>
      <c r="U43" s="23" t="s">
        <v>56</v>
      </c>
      <c r="V43" s="23" t="s">
        <v>56</v>
      </c>
      <c r="W43" s="23" t="s">
        <v>56</v>
      </c>
      <c r="X43" s="23">
        <f>X40+X41+X42</f>
        <v>16352300</v>
      </c>
      <c r="Y43" s="23"/>
      <c r="Z43" s="18"/>
      <c r="AA43" s="23"/>
      <c r="AB43" s="23"/>
      <c r="AC43" s="23" t="s">
        <v>56</v>
      </c>
      <c r="AD43" s="23"/>
      <c r="AE43" s="23"/>
      <c r="AF43" s="23">
        <v>911000</v>
      </c>
      <c r="AG43" s="23"/>
      <c r="AH43" s="23">
        <f>X43+AF43</f>
        <v>17263300</v>
      </c>
      <c r="AI43" s="23" t="s">
        <v>56</v>
      </c>
      <c r="AJ43" s="25" t="s">
        <v>56</v>
      </c>
    </row>
    <row r="44" spans="1:36" ht="37.5" customHeight="1">
      <c r="A44" s="87" t="s">
        <v>299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</row>
    <row r="45" spans="1:36" ht="75">
      <c r="A45" s="18">
        <v>1</v>
      </c>
      <c r="B45" s="19" t="s">
        <v>42</v>
      </c>
      <c r="C45" s="19" t="s">
        <v>300</v>
      </c>
      <c r="D45" s="19" t="s">
        <v>301</v>
      </c>
      <c r="E45" s="19" t="s">
        <v>302</v>
      </c>
      <c r="F45" s="19" t="s">
        <v>303</v>
      </c>
      <c r="G45" s="19" t="s">
        <v>304</v>
      </c>
      <c r="H45" s="19" t="s">
        <v>305</v>
      </c>
      <c r="I45" s="19" t="s">
        <v>306</v>
      </c>
      <c r="J45" s="19" t="s">
        <v>307</v>
      </c>
      <c r="K45" s="19" t="s">
        <v>49</v>
      </c>
      <c r="L45" s="19" t="s">
        <v>308</v>
      </c>
      <c r="M45" s="19" t="s">
        <v>49</v>
      </c>
      <c r="N45" s="19" t="s">
        <v>309</v>
      </c>
      <c r="O45" s="19" t="s">
        <v>310</v>
      </c>
      <c r="P45" s="19" t="s">
        <v>311</v>
      </c>
      <c r="Q45" s="19"/>
      <c r="R45" s="19"/>
      <c r="S45" s="19" t="s">
        <v>54</v>
      </c>
      <c r="T45" s="19" t="s">
        <v>54</v>
      </c>
      <c r="U45" s="20" t="str">
        <f>C45</f>
        <v>107765,21</v>
      </c>
      <c r="V45" s="22" t="s">
        <v>55</v>
      </c>
      <c r="W45" s="23">
        <v>69</v>
      </c>
      <c r="X45" s="23">
        <v>7435800</v>
      </c>
      <c r="Y45" s="23" t="s">
        <v>56</v>
      </c>
      <c r="Z45" s="18" t="s">
        <v>56</v>
      </c>
      <c r="AA45" s="23" t="s">
        <v>56</v>
      </c>
      <c r="AB45" s="23" t="s">
        <v>56</v>
      </c>
      <c r="AC45" s="23"/>
      <c r="AD45" s="24"/>
      <c r="AE45" s="23" t="s">
        <v>56</v>
      </c>
      <c r="AF45" s="23" t="s">
        <v>56</v>
      </c>
      <c r="AG45" s="23" t="s">
        <v>56</v>
      </c>
      <c r="AH45" s="23" t="s">
        <v>56</v>
      </c>
      <c r="AI45" s="23" t="s">
        <v>56</v>
      </c>
      <c r="AJ45" s="18" t="s">
        <v>56</v>
      </c>
    </row>
    <row r="46" spans="1:36" ht="75">
      <c r="A46" s="18">
        <v>2</v>
      </c>
      <c r="B46" s="19" t="s">
        <v>57</v>
      </c>
      <c r="C46" s="19" t="s">
        <v>312</v>
      </c>
      <c r="D46" s="19" t="s">
        <v>313</v>
      </c>
      <c r="E46" s="19" t="s">
        <v>314</v>
      </c>
      <c r="F46" s="19" t="s">
        <v>315</v>
      </c>
      <c r="G46" s="19" t="s">
        <v>316</v>
      </c>
      <c r="H46" s="19" t="s">
        <v>317</v>
      </c>
      <c r="I46" s="19" t="s">
        <v>318</v>
      </c>
      <c r="J46" s="19" t="s">
        <v>319</v>
      </c>
      <c r="K46" s="19" t="s">
        <v>49</v>
      </c>
      <c r="L46" s="19" t="s">
        <v>320</v>
      </c>
      <c r="M46" s="19" t="s">
        <v>49</v>
      </c>
      <c r="N46" s="19" t="s">
        <v>321</v>
      </c>
      <c r="O46" s="19" t="s">
        <v>322</v>
      </c>
      <c r="P46" s="19" t="s">
        <v>323</v>
      </c>
      <c r="Q46" s="19"/>
      <c r="R46" s="19"/>
      <c r="S46" s="19" t="s">
        <v>54</v>
      </c>
      <c r="T46" s="19" t="s">
        <v>54</v>
      </c>
      <c r="U46" s="20" t="str">
        <f>C46</f>
        <v>106687,5</v>
      </c>
      <c r="V46" s="22" t="s">
        <v>55</v>
      </c>
      <c r="W46" s="23">
        <v>72</v>
      </c>
      <c r="X46" s="23">
        <v>7681500</v>
      </c>
      <c r="Y46" s="23" t="s">
        <v>56</v>
      </c>
      <c r="Z46" s="18" t="s">
        <v>56</v>
      </c>
      <c r="AA46" s="23" t="s">
        <v>56</v>
      </c>
      <c r="AB46" s="23" t="s">
        <v>56</v>
      </c>
      <c r="AC46" s="23"/>
      <c r="AD46" s="24"/>
      <c r="AE46" s="23" t="s">
        <v>56</v>
      </c>
      <c r="AF46" s="23" t="s">
        <v>56</v>
      </c>
      <c r="AG46" s="23" t="s">
        <v>56</v>
      </c>
      <c r="AH46" s="23" t="s">
        <v>56</v>
      </c>
      <c r="AI46" s="23" t="s">
        <v>56</v>
      </c>
      <c r="AJ46" s="25" t="s">
        <v>56</v>
      </c>
    </row>
    <row r="47" spans="1:36" ht="75">
      <c r="A47" s="18">
        <v>3</v>
      </c>
      <c r="B47" s="19" t="s">
        <v>68</v>
      </c>
      <c r="C47" s="29" t="s">
        <v>324</v>
      </c>
      <c r="D47" s="29" t="s">
        <v>325</v>
      </c>
      <c r="E47" s="29" t="s">
        <v>326</v>
      </c>
      <c r="F47" s="29" t="s">
        <v>49</v>
      </c>
      <c r="G47" s="29" t="s">
        <v>226</v>
      </c>
      <c r="H47" s="29" t="s">
        <v>327</v>
      </c>
      <c r="I47" s="29" t="s">
        <v>328</v>
      </c>
      <c r="J47" s="29" t="s">
        <v>329</v>
      </c>
      <c r="K47" s="29" t="s">
        <v>49</v>
      </c>
      <c r="L47" s="29" t="s">
        <v>330</v>
      </c>
      <c r="M47" s="29" t="s">
        <v>49</v>
      </c>
      <c r="N47" s="29" t="s">
        <v>331</v>
      </c>
      <c r="O47" s="29" t="s">
        <v>260</v>
      </c>
      <c r="P47" s="29" t="s">
        <v>332</v>
      </c>
      <c r="Q47" s="29"/>
      <c r="R47" s="29"/>
      <c r="S47" s="29" t="s">
        <v>54</v>
      </c>
      <c r="T47" s="29" t="s">
        <v>54</v>
      </c>
      <c r="U47" s="20" t="str">
        <f>C47</f>
        <v>147685,72</v>
      </c>
      <c r="V47" s="24" t="s">
        <v>55</v>
      </c>
      <c r="W47" s="23">
        <v>14</v>
      </c>
      <c r="X47" s="23">
        <v>2067600</v>
      </c>
      <c r="Y47" s="23"/>
      <c r="Z47" s="18"/>
      <c r="AA47" s="23"/>
      <c r="AB47" s="23"/>
      <c r="AC47" s="23"/>
      <c r="AD47" s="24"/>
      <c r="AE47" s="23"/>
      <c r="AF47" s="23"/>
      <c r="AG47" s="23"/>
      <c r="AH47" s="23"/>
      <c r="AI47" s="23"/>
      <c r="AJ47" s="25"/>
    </row>
    <row r="48" spans="1:36" ht="18.75">
      <c r="A48" s="22"/>
      <c r="B48" s="28" t="s">
        <v>79</v>
      </c>
      <c r="C48" s="23" t="s">
        <v>56</v>
      </c>
      <c r="D48" s="23" t="s">
        <v>56</v>
      </c>
      <c r="E48" s="23" t="s">
        <v>56</v>
      </c>
      <c r="F48" s="23" t="s">
        <v>56</v>
      </c>
      <c r="G48" s="23" t="s">
        <v>56</v>
      </c>
      <c r="H48" s="23" t="s">
        <v>56</v>
      </c>
      <c r="I48" s="23" t="s">
        <v>56</v>
      </c>
      <c r="J48" s="23" t="s">
        <v>56</v>
      </c>
      <c r="K48" s="23" t="s">
        <v>56</v>
      </c>
      <c r="L48" s="23" t="s">
        <v>56</v>
      </c>
      <c r="M48" s="23" t="s">
        <v>56</v>
      </c>
      <c r="N48" s="23" t="s">
        <v>56</v>
      </c>
      <c r="O48" s="23" t="s">
        <v>56</v>
      </c>
      <c r="P48" s="23" t="s">
        <v>56</v>
      </c>
      <c r="Q48" s="23" t="s">
        <v>56</v>
      </c>
      <c r="R48" s="23" t="s">
        <v>56</v>
      </c>
      <c r="S48" s="23" t="s">
        <v>56</v>
      </c>
      <c r="T48" s="23" t="s">
        <v>56</v>
      </c>
      <c r="U48" s="23" t="s">
        <v>56</v>
      </c>
      <c r="V48" s="23" t="s">
        <v>56</v>
      </c>
      <c r="W48" s="23" t="s">
        <v>56</v>
      </c>
      <c r="X48" s="23">
        <f>X45+X46+X47</f>
        <v>17184900</v>
      </c>
      <c r="Y48" s="23"/>
      <c r="Z48" s="18"/>
      <c r="AA48" s="23"/>
      <c r="AB48" s="23"/>
      <c r="AC48" s="23" t="s">
        <v>56</v>
      </c>
      <c r="AD48" s="23"/>
      <c r="AE48" s="23"/>
      <c r="AF48" s="23">
        <v>53000</v>
      </c>
      <c r="AG48" s="23"/>
      <c r="AH48" s="23">
        <f>X48+AF48</f>
        <v>17237900</v>
      </c>
      <c r="AI48" s="23" t="s">
        <v>56</v>
      </c>
      <c r="AJ48" s="25" t="s">
        <v>56</v>
      </c>
    </row>
    <row r="49" spans="1:36" ht="37.5" customHeight="1">
      <c r="A49" s="87" t="s">
        <v>333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</row>
    <row r="50" spans="1:36" ht="75">
      <c r="A50" s="18">
        <v>1</v>
      </c>
      <c r="B50" s="19" t="s">
        <v>57</v>
      </c>
      <c r="C50" s="19" t="s">
        <v>334</v>
      </c>
      <c r="D50" s="19" t="s">
        <v>335</v>
      </c>
      <c r="E50" s="19" t="s">
        <v>336</v>
      </c>
      <c r="F50" s="19" t="s">
        <v>337</v>
      </c>
      <c r="G50" s="19" t="s">
        <v>338</v>
      </c>
      <c r="H50" s="19" t="s">
        <v>339</v>
      </c>
      <c r="I50" s="19" t="s">
        <v>49</v>
      </c>
      <c r="J50" s="19" t="s">
        <v>340</v>
      </c>
      <c r="K50" s="19" t="s">
        <v>49</v>
      </c>
      <c r="L50" s="19" t="s">
        <v>341</v>
      </c>
      <c r="M50" s="19" t="s">
        <v>49</v>
      </c>
      <c r="N50" s="19" t="s">
        <v>342</v>
      </c>
      <c r="O50" s="19" t="s">
        <v>343</v>
      </c>
      <c r="P50" s="19" t="s">
        <v>344</v>
      </c>
      <c r="Q50" s="19"/>
      <c r="R50" s="19"/>
      <c r="S50" s="19" t="s">
        <v>54</v>
      </c>
      <c r="T50" s="19" t="s">
        <v>54</v>
      </c>
      <c r="U50" s="20" t="str">
        <f>C50</f>
        <v>38594,45</v>
      </c>
      <c r="V50" s="22" t="s">
        <v>55</v>
      </c>
      <c r="W50" s="23">
        <v>18</v>
      </c>
      <c r="X50" s="23">
        <v>694700</v>
      </c>
      <c r="Y50" s="23" t="s">
        <v>56</v>
      </c>
      <c r="Z50" s="18" t="s">
        <v>56</v>
      </c>
      <c r="AA50" s="23" t="s">
        <v>56</v>
      </c>
      <c r="AB50" s="23" t="s">
        <v>56</v>
      </c>
      <c r="AC50" s="23"/>
      <c r="AD50" s="24"/>
      <c r="AE50" s="23" t="s">
        <v>56</v>
      </c>
      <c r="AF50" s="23" t="s">
        <v>56</v>
      </c>
      <c r="AG50" s="23" t="s">
        <v>56</v>
      </c>
      <c r="AH50" s="23" t="s">
        <v>56</v>
      </c>
      <c r="AI50" s="23" t="s">
        <v>56</v>
      </c>
      <c r="AJ50" s="18" t="s">
        <v>56</v>
      </c>
    </row>
    <row r="51" spans="1:36" ht="75">
      <c r="A51" s="18">
        <v>2</v>
      </c>
      <c r="B51" s="19" t="s">
        <v>68</v>
      </c>
      <c r="C51" s="19" t="s">
        <v>345</v>
      </c>
      <c r="D51" s="19" t="s">
        <v>346</v>
      </c>
      <c r="E51" s="19" t="s">
        <v>347</v>
      </c>
      <c r="F51" s="19" t="s">
        <v>348</v>
      </c>
      <c r="G51" s="19" t="s">
        <v>349</v>
      </c>
      <c r="H51" s="19" t="s">
        <v>350</v>
      </c>
      <c r="I51" s="19" t="s">
        <v>49</v>
      </c>
      <c r="J51" s="19" t="s">
        <v>351</v>
      </c>
      <c r="K51" s="19" t="s">
        <v>49</v>
      </c>
      <c r="L51" s="19" t="s">
        <v>352</v>
      </c>
      <c r="M51" s="19" t="s">
        <v>49</v>
      </c>
      <c r="N51" s="19" t="s">
        <v>353</v>
      </c>
      <c r="O51" s="19" t="s">
        <v>354</v>
      </c>
      <c r="P51" s="19" t="s">
        <v>355</v>
      </c>
      <c r="Q51" s="19"/>
      <c r="R51" s="19"/>
      <c r="S51" s="19" t="s">
        <v>54</v>
      </c>
      <c r="T51" s="19" t="s">
        <v>54</v>
      </c>
      <c r="U51" s="20" t="str">
        <f>C51</f>
        <v>38528,74</v>
      </c>
      <c r="V51" s="22" t="s">
        <v>55</v>
      </c>
      <c r="W51" s="23">
        <v>87</v>
      </c>
      <c r="X51" s="23">
        <v>3352000</v>
      </c>
      <c r="Y51" s="23" t="s">
        <v>56</v>
      </c>
      <c r="Z51" s="18" t="s">
        <v>56</v>
      </c>
      <c r="AA51" s="23" t="s">
        <v>56</v>
      </c>
      <c r="AB51" s="23" t="s">
        <v>56</v>
      </c>
      <c r="AC51" s="23"/>
      <c r="AD51" s="24"/>
      <c r="AE51" s="23" t="s">
        <v>56</v>
      </c>
      <c r="AF51" s="23" t="s">
        <v>56</v>
      </c>
      <c r="AG51" s="23" t="s">
        <v>56</v>
      </c>
      <c r="AH51" s="23" t="s">
        <v>56</v>
      </c>
      <c r="AI51" s="23" t="s">
        <v>56</v>
      </c>
      <c r="AJ51" s="25" t="s">
        <v>56</v>
      </c>
    </row>
    <row r="52" spans="1:36" ht="18.75">
      <c r="A52" s="22"/>
      <c r="B52" s="28" t="s">
        <v>79</v>
      </c>
      <c r="C52" s="23" t="s">
        <v>56</v>
      </c>
      <c r="D52" s="23" t="s">
        <v>56</v>
      </c>
      <c r="E52" s="23" t="s">
        <v>56</v>
      </c>
      <c r="F52" s="23" t="s">
        <v>56</v>
      </c>
      <c r="G52" s="23" t="s">
        <v>56</v>
      </c>
      <c r="H52" s="23" t="s">
        <v>56</v>
      </c>
      <c r="I52" s="23" t="s">
        <v>56</v>
      </c>
      <c r="J52" s="23" t="s">
        <v>56</v>
      </c>
      <c r="K52" s="23" t="s">
        <v>56</v>
      </c>
      <c r="L52" s="23" t="s">
        <v>56</v>
      </c>
      <c r="M52" s="23" t="s">
        <v>56</v>
      </c>
      <c r="N52" s="23" t="s">
        <v>56</v>
      </c>
      <c r="O52" s="23" t="s">
        <v>56</v>
      </c>
      <c r="P52" s="23" t="s">
        <v>56</v>
      </c>
      <c r="Q52" s="23" t="s">
        <v>56</v>
      </c>
      <c r="R52" s="23" t="s">
        <v>56</v>
      </c>
      <c r="S52" s="23" t="s">
        <v>56</v>
      </c>
      <c r="T52" s="23" t="s">
        <v>56</v>
      </c>
      <c r="U52" s="23" t="s">
        <v>56</v>
      </c>
      <c r="V52" s="23" t="s">
        <v>56</v>
      </c>
      <c r="W52" s="23" t="s">
        <v>56</v>
      </c>
      <c r="X52" s="23">
        <f>X50+X51</f>
        <v>4046700</v>
      </c>
      <c r="Y52" s="23"/>
      <c r="Z52" s="18"/>
      <c r="AA52" s="23"/>
      <c r="AB52" s="23"/>
      <c r="AC52" s="23" t="s">
        <v>56</v>
      </c>
      <c r="AD52" s="23"/>
      <c r="AE52" s="23"/>
      <c r="AF52" s="23">
        <v>0</v>
      </c>
      <c r="AG52" s="23"/>
      <c r="AH52" s="23">
        <f>X52+AF52</f>
        <v>4046700</v>
      </c>
      <c r="AI52" s="23" t="s">
        <v>56</v>
      </c>
      <c r="AJ52" s="25" t="s">
        <v>56</v>
      </c>
    </row>
    <row r="53" spans="1:36" ht="37.5" customHeight="1">
      <c r="A53" s="87" t="s">
        <v>356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</row>
    <row r="54" spans="1:36" ht="75">
      <c r="A54" s="18">
        <v>1</v>
      </c>
      <c r="B54" s="19" t="s">
        <v>42</v>
      </c>
      <c r="C54" s="19" t="s">
        <v>357</v>
      </c>
      <c r="D54" s="19" t="s">
        <v>358</v>
      </c>
      <c r="E54" s="19" t="s">
        <v>359</v>
      </c>
      <c r="F54" s="19" t="s">
        <v>360</v>
      </c>
      <c r="G54" s="19" t="s">
        <v>361</v>
      </c>
      <c r="H54" s="19" t="s">
        <v>362</v>
      </c>
      <c r="I54" s="19" t="s">
        <v>363</v>
      </c>
      <c r="J54" s="19" t="s">
        <v>364</v>
      </c>
      <c r="K54" s="19" t="s">
        <v>49</v>
      </c>
      <c r="L54" s="19" t="s">
        <v>365</v>
      </c>
      <c r="M54" s="19" t="s">
        <v>49</v>
      </c>
      <c r="N54" s="19" t="s">
        <v>366</v>
      </c>
      <c r="O54" s="19" t="s">
        <v>367</v>
      </c>
      <c r="P54" s="19" t="s">
        <v>368</v>
      </c>
      <c r="Q54" s="19"/>
      <c r="R54" s="19"/>
      <c r="S54" s="19" t="s">
        <v>54</v>
      </c>
      <c r="T54" s="19" t="s">
        <v>54</v>
      </c>
      <c r="U54" s="20" t="str">
        <f>C54</f>
        <v>74923,91</v>
      </c>
      <c r="V54" s="22" t="s">
        <v>55</v>
      </c>
      <c r="W54" s="23">
        <v>46</v>
      </c>
      <c r="X54" s="23">
        <v>3446500</v>
      </c>
      <c r="Y54" s="23" t="s">
        <v>56</v>
      </c>
      <c r="Z54" s="18" t="s">
        <v>56</v>
      </c>
      <c r="AA54" s="23" t="s">
        <v>56</v>
      </c>
      <c r="AB54" s="23" t="s">
        <v>56</v>
      </c>
      <c r="AC54" s="23"/>
      <c r="AD54" s="24"/>
      <c r="AE54" s="23" t="s">
        <v>56</v>
      </c>
      <c r="AF54" s="23" t="s">
        <v>56</v>
      </c>
      <c r="AG54" s="23" t="s">
        <v>56</v>
      </c>
      <c r="AH54" s="23" t="s">
        <v>56</v>
      </c>
      <c r="AI54" s="23" t="s">
        <v>56</v>
      </c>
      <c r="AJ54" s="18" t="s">
        <v>56</v>
      </c>
    </row>
    <row r="55" spans="1:36" ht="75">
      <c r="A55" s="18">
        <v>2</v>
      </c>
      <c r="B55" s="19" t="s">
        <v>57</v>
      </c>
      <c r="C55" s="19" t="s">
        <v>369</v>
      </c>
      <c r="D55" s="19" t="s">
        <v>370</v>
      </c>
      <c r="E55" s="19" t="s">
        <v>371</v>
      </c>
      <c r="F55" s="19" t="s">
        <v>372</v>
      </c>
      <c r="G55" s="19" t="s">
        <v>373</v>
      </c>
      <c r="H55" s="19" t="s">
        <v>374</v>
      </c>
      <c r="I55" s="19" t="s">
        <v>375</v>
      </c>
      <c r="J55" s="19" t="s">
        <v>376</v>
      </c>
      <c r="K55" s="19" t="s">
        <v>49</v>
      </c>
      <c r="L55" s="19" t="s">
        <v>377</v>
      </c>
      <c r="M55" s="19" t="s">
        <v>49</v>
      </c>
      <c r="N55" s="19" t="s">
        <v>378</v>
      </c>
      <c r="O55" s="19" t="s">
        <v>379</v>
      </c>
      <c r="P55" s="19" t="s">
        <v>380</v>
      </c>
      <c r="Q55" s="19"/>
      <c r="R55" s="19"/>
      <c r="S55" s="19" t="s">
        <v>54</v>
      </c>
      <c r="T55" s="19" t="s">
        <v>54</v>
      </c>
      <c r="U55" s="20" t="str">
        <f>C55</f>
        <v>104760,79</v>
      </c>
      <c r="V55" s="22" t="s">
        <v>55</v>
      </c>
      <c r="W55" s="23">
        <v>51</v>
      </c>
      <c r="X55" s="23">
        <v>5342800</v>
      </c>
      <c r="Y55" s="23" t="s">
        <v>56</v>
      </c>
      <c r="Z55" s="18" t="s">
        <v>56</v>
      </c>
      <c r="AA55" s="23" t="s">
        <v>56</v>
      </c>
      <c r="AB55" s="23" t="s">
        <v>56</v>
      </c>
      <c r="AC55" s="23"/>
      <c r="AD55" s="24"/>
      <c r="AE55" s="23" t="s">
        <v>56</v>
      </c>
      <c r="AF55" s="23" t="s">
        <v>56</v>
      </c>
      <c r="AG55" s="23" t="s">
        <v>56</v>
      </c>
      <c r="AH55" s="23" t="s">
        <v>56</v>
      </c>
      <c r="AI55" s="23" t="s">
        <v>56</v>
      </c>
      <c r="AJ55" s="25" t="s">
        <v>56</v>
      </c>
    </row>
    <row r="56" spans="1:36" ht="18.75">
      <c r="A56" s="22"/>
      <c r="B56" s="28" t="s">
        <v>79</v>
      </c>
      <c r="C56" s="23" t="s">
        <v>56</v>
      </c>
      <c r="D56" s="23" t="s">
        <v>56</v>
      </c>
      <c r="E56" s="23" t="s">
        <v>56</v>
      </c>
      <c r="F56" s="23" t="s">
        <v>56</v>
      </c>
      <c r="G56" s="23" t="s">
        <v>56</v>
      </c>
      <c r="H56" s="23" t="s">
        <v>56</v>
      </c>
      <c r="I56" s="23" t="s">
        <v>56</v>
      </c>
      <c r="J56" s="23" t="s">
        <v>56</v>
      </c>
      <c r="K56" s="23" t="s">
        <v>56</v>
      </c>
      <c r="L56" s="23" t="s">
        <v>56</v>
      </c>
      <c r="M56" s="23" t="s">
        <v>56</v>
      </c>
      <c r="N56" s="23" t="s">
        <v>56</v>
      </c>
      <c r="O56" s="23" t="s">
        <v>56</v>
      </c>
      <c r="P56" s="23" t="s">
        <v>56</v>
      </c>
      <c r="Q56" s="23" t="s">
        <v>56</v>
      </c>
      <c r="R56" s="23" t="s">
        <v>56</v>
      </c>
      <c r="S56" s="23" t="s">
        <v>56</v>
      </c>
      <c r="T56" s="23" t="s">
        <v>56</v>
      </c>
      <c r="U56" s="23" t="s">
        <v>56</v>
      </c>
      <c r="V56" s="23" t="s">
        <v>56</v>
      </c>
      <c r="W56" s="23" t="s">
        <v>56</v>
      </c>
      <c r="X56" s="23">
        <f>X54+X55</f>
        <v>8789300</v>
      </c>
      <c r="Y56" s="23"/>
      <c r="Z56" s="18"/>
      <c r="AA56" s="23"/>
      <c r="AB56" s="23"/>
      <c r="AC56" s="23" t="s">
        <v>56</v>
      </c>
      <c r="AD56" s="23"/>
      <c r="AE56" s="23"/>
      <c r="AF56" s="23">
        <v>37800</v>
      </c>
      <c r="AG56" s="23"/>
      <c r="AH56" s="23">
        <f>X56+AF56</f>
        <v>8827100</v>
      </c>
      <c r="AI56" s="23" t="s">
        <v>56</v>
      </c>
      <c r="AJ56" s="25" t="s">
        <v>56</v>
      </c>
    </row>
    <row r="57" spans="1:36" ht="39.75" customHeight="1">
      <c r="A57" s="87" t="s">
        <v>381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</row>
    <row r="58" spans="1:36" ht="75">
      <c r="A58" s="18">
        <v>1</v>
      </c>
      <c r="B58" s="19" t="s">
        <v>42</v>
      </c>
      <c r="C58" s="19" t="s">
        <v>382</v>
      </c>
      <c r="D58" s="19" t="s">
        <v>383</v>
      </c>
      <c r="E58" s="19" t="s">
        <v>384</v>
      </c>
      <c r="F58" s="19" t="s">
        <v>49</v>
      </c>
      <c r="G58" s="19" t="s">
        <v>385</v>
      </c>
      <c r="H58" s="19" t="s">
        <v>386</v>
      </c>
      <c r="I58" s="19" t="s">
        <v>387</v>
      </c>
      <c r="J58" s="19" t="s">
        <v>388</v>
      </c>
      <c r="K58" s="19" t="s">
        <v>49</v>
      </c>
      <c r="L58" s="19" t="s">
        <v>389</v>
      </c>
      <c r="M58" s="19" t="s">
        <v>49</v>
      </c>
      <c r="N58" s="19" t="s">
        <v>390</v>
      </c>
      <c r="O58" s="19" t="s">
        <v>391</v>
      </c>
      <c r="P58" s="19" t="s">
        <v>392</v>
      </c>
      <c r="Q58" s="19"/>
      <c r="R58" s="19"/>
      <c r="S58" s="19" t="s">
        <v>54</v>
      </c>
      <c r="T58" s="19" t="s">
        <v>54</v>
      </c>
      <c r="U58" s="20" t="str">
        <f>C58</f>
        <v>112296,88</v>
      </c>
      <c r="V58" s="22" t="s">
        <v>55</v>
      </c>
      <c r="W58" s="23">
        <v>32</v>
      </c>
      <c r="X58" s="23">
        <v>3593500</v>
      </c>
      <c r="Y58" s="23" t="s">
        <v>56</v>
      </c>
      <c r="Z58" s="18" t="s">
        <v>56</v>
      </c>
      <c r="AA58" s="23" t="s">
        <v>56</v>
      </c>
      <c r="AB58" s="23" t="s">
        <v>56</v>
      </c>
      <c r="AC58" s="23"/>
      <c r="AD58" s="24"/>
      <c r="AE58" s="23" t="s">
        <v>56</v>
      </c>
      <c r="AF58" s="23" t="s">
        <v>56</v>
      </c>
      <c r="AG58" s="23" t="s">
        <v>56</v>
      </c>
      <c r="AH58" s="23" t="s">
        <v>56</v>
      </c>
      <c r="AI58" s="23" t="s">
        <v>56</v>
      </c>
      <c r="AJ58" s="18" t="s">
        <v>56</v>
      </c>
    </row>
    <row r="59" spans="1:36" ht="75">
      <c r="A59" s="18">
        <v>2</v>
      </c>
      <c r="B59" s="19" t="s">
        <v>57</v>
      </c>
      <c r="C59" s="19" t="s">
        <v>393</v>
      </c>
      <c r="D59" s="19" t="s">
        <v>394</v>
      </c>
      <c r="E59" s="19" t="s">
        <v>395</v>
      </c>
      <c r="F59" s="19" t="s">
        <v>396</v>
      </c>
      <c r="G59" s="19" t="s">
        <v>397</v>
      </c>
      <c r="H59" s="19" t="s">
        <v>398</v>
      </c>
      <c r="I59" s="19" t="s">
        <v>399</v>
      </c>
      <c r="J59" s="19" t="s">
        <v>400</v>
      </c>
      <c r="K59" s="19" t="s">
        <v>49</v>
      </c>
      <c r="L59" s="19" t="s">
        <v>401</v>
      </c>
      <c r="M59" s="19" t="s">
        <v>49</v>
      </c>
      <c r="N59" s="19" t="s">
        <v>402</v>
      </c>
      <c r="O59" s="19" t="s">
        <v>403</v>
      </c>
      <c r="P59" s="19" t="s">
        <v>404</v>
      </c>
      <c r="Q59" s="19"/>
      <c r="R59" s="19"/>
      <c r="S59" s="19" t="s">
        <v>54</v>
      </c>
      <c r="T59" s="19" t="s">
        <v>54</v>
      </c>
      <c r="U59" s="20" t="str">
        <f>C59</f>
        <v>117771,1</v>
      </c>
      <c r="V59" s="22" t="s">
        <v>55</v>
      </c>
      <c r="W59" s="23">
        <v>45</v>
      </c>
      <c r="X59" s="23">
        <v>5299700</v>
      </c>
      <c r="Y59" s="23" t="s">
        <v>56</v>
      </c>
      <c r="Z59" s="18" t="s">
        <v>56</v>
      </c>
      <c r="AA59" s="23" t="s">
        <v>56</v>
      </c>
      <c r="AB59" s="23" t="s">
        <v>56</v>
      </c>
      <c r="AC59" s="23"/>
      <c r="AD59" s="24"/>
      <c r="AE59" s="23" t="s">
        <v>56</v>
      </c>
      <c r="AF59" s="23" t="s">
        <v>56</v>
      </c>
      <c r="AG59" s="23" t="s">
        <v>56</v>
      </c>
      <c r="AH59" s="23" t="s">
        <v>56</v>
      </c>
      <c r="AI59" s="23" t="s">
        <v>56</v>
      </c>
      <c r="AJ59" s="25" t="s">
        <v>56</v>
      </c>
    </row>
    <row r="60" spans="1:36" ht="18.75">
      <c r="A60" s="22"/>
      <c r="B60" s="28" t="s">
        <v>79</v>
      </c>
      <c r="C60" s="23" t="s">
        <v>56</v>
      </c>
      <c r="D60" s="23" t="s">
        <v>56</v>
      </c>
      <c r="E60" s="23" t="s">
        <v>56</v>
      </c>
      <c r="F60" s="23" t="s">
        <v>56</v>
      </c>
      <c r="G60" s="23" t="s">
        <v>56</v>
      </c>
      <c r="H60" s="23" t="s">
        <v>56</v>
      </c>
      <c r="I60" s="23" t="s">
        <v>56</v>
      </c>
      <c r="J60" s="23" t="s">
        <v>56</v>
      </c>
      <c r="K60" s="23" t="s">
        <v>56</v>
      </c>
      <c r="L60" s="23" t="s">
        <v>56</v>
      </c>
      <c r="M60" s="23" t="s">
        <v>56</v>
      </c>
      <c r="N60" s="23" t="s">
        <v>56</v>
      </c>
      <c r="O60" s="23" t="s">
        <v>56</v>
      </c>
      <c r="P60" s="23" t="s">
        <v>56</v>
      </c>
      <c r="Q60" s="23" t="s">
        <v>56</v>
      </c>
      <c r="R60" s="23" t="s">
        <v>56</v>
      </c>
      <c r="S60" s="23" t="s">
        <v>56</v>
      </c>
      <c r="T60" s="23" t="s">
        <v>56</v>
      </c>
      <c r="U60" s="23" t="s">
        <v>56</v>
      </c>
      <c r="V60" s="23" t="s">
        <v>56</v>
      </c>
      <c r="W60" s="23" t="s">
        <v>56</v>
      </c>
      <c r="X60" s="23">
        <f>X58+X59</f>
        <v>8893200</v>
      </c>
      <c r="Y60" s="23"/>
      <c r="Z60" s="18"/>
      <c r="AA60" s="23"/>
      <c r="AB60" s="23"/>
      <c r="AC60" s="23" t="s">
        <v>56</v>
      </c>
      <c r="AD60" s="23"/>
      <c r="AE60" s="23"/>
      <c r="AF60" s="23">
        <v>69200</v>
      </c>
      <c r="AG60" s="23"/>
      <c r="AH60" s="23">
        <f>X60+AF60</f>
        <v>8962400</v>
      </c>
      <c r="AI60" s="23" t="s">
        <v>56</v>
      </c>
      <c r="AJ60" s="25" t="s">
        <v>56</v>
      </c>
    </row>
    <row r="61" spans="1:36" ht="42.75" customHeight="1">
      <c r="A61" s="87" t="s">
        <v>405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</row>
    <row r="62" spans="1:36" ht="93.75">
      <c r="A62" s="18">
        <v>1</v>
      </c>
      <c r="B62" s="19" t="s">
        <v>117</v>
      </c>
      <c r="C62" s="19" t="s">
        <v>406</v>
      </c>
      <c r="D62" s="19" t="s">
        <v>407</v>
      </c>
      <c r="E62" s="19" t="s">
        <v>408</v>
      </c>
      <c r="F62" s="19" t="s">
        <v>49</v>
      </c>
      <c r="G62" s="19" t="s">
        <v>409</v>
      </c>
      <c r="H62" s="19" t="s">
        <v>410</v>
      </c>
      <c r="I62" s="19" t="s">
        <v>49</v>
      </c>
      <c r="J62" s="19" t="s">
        <v>49</v>
      </c>
      <c r="K62" s="19" t="s">
        <v>49</v>
      </c>
      <c r="L62" s="19" t="s">
        <v>411</v>
      </c>
      <c r="M62" s="19" t="s">
        <v>49</v>
      </c>
      <c r="N62" s="19" t="s">
        <v>412</v>
      </c>
      <c r="O62" s="19" t="s">
        <v>49</v>
      </c>
      <c r="P62" s="19" t="s">
        <v>413</v>
      </c>
      <c r="Q62" s="19"/>
      <c r="R62" s="19"/>
      <c r="S62" s="19" t="s">
        <v>54</v>
      </c>
      <c r="T62" s="19" t="s">
        <v>54</v>
      </c>
      <c r="U62" s="20" t="str">
        <f>C62</f>
        <v>32691,3</v>
      </c>
      <c r="V62" s="22" t="s">
        <v>55</v>
      </c>
      <c r="W62" s="23">
        <v>23</v>
      </c>
      <c r="X62" s="23">
        <v>751900</v>
      </c>
      <c r="Y62" s="23" t="s">
        <v>56</v>
      </c>
      <c r="Z62" s="18" t="s">
        <v>56</v>
      </c>
      <c r="AA62" s="23" t="s">
        <v>56</v>
      </c>
      <c r="AB62" s="23" t="s">
        <v>56</v>
      </c>
      <c r="AC62" s="23"/>
      <c r="AD62" s="24"/>
      <c r="AE62" s="23" t="s">
        <v>56</v>
      </c>
      <c r="AF62" s="23" t="s">
        <v>56</v>
      </c>
      <c r="AG62" s="23" t="s">
        <v>56</v>
      </c>
      <c r="AH62" s="23" t="s">
        <v>56</v>
      </c>
      <c r="AI62" s="23" t="s">
        <v>56</v>
      </c>
      <c r="AJ62" s="18" t="s">
        <v>56</v>
      </c>
    </row>
    <row r="63" spans="1:36" ht="37.5">
      <c r="A63" s="18">
        <v>2</v>
      </c>
      <c r="B63" s="19" t="s">
        <v>126</v>
      </c>
      <c r="C63" s="19" t="s">
        <v>414</v>
      </c>
      <c r="D63" s="19" t="s">
        <v>415</v>
      </c>
      <c r="E63" s="19" t="s">
        <v>416</v>
      </c>
      <c r="F63" s="19" t="s">
        <v>417</v>
      </c>
      <c r="G63" s="19" t="s">
        <v>418</v>
      </c>
      <c r="H63" s="19" t="s">
        <v>419</v>
      </c>
      <c r="I63" s="19" t="s">
        <v>420</v>
      </c>
      <c r="J63" s="19" t="s">
        <v>421</v>
      </c>
      <c r="K63" s="19" t="s">
        <v>49</v>
      </c>
      <c r="L63" s="19" t="s">
        <v>422</v>
      </c>
      <c r="M63" s="19" t="s">
        <v>49</v>
      </c>
      <c r="N63" s="19" t="s">
        <v>49</v>
      </c>
      <c r="O63" s="19" t="s">
        <v>49</v>
      </c>
      <c r="P63" s="19" t="s">
        <v>423</v>
      </c>
      <c r="Q63" s="19"/>
      <c r="R63" s="19"/>
      <c r="S63" s="19" t="s">
        <v>54</v>
      </c>
      <c r="T63" s="19" t="s">
        <v>54</v>
      </c>
      <c r="U63" s="20" t="str">
        <f>C63</f>
        <v>336,78</v>
      </c>
      <c r="V63" s="22" t="s">
        <v>137</v>
      </c>
      <c r="W63" s="23">
        <v>3588</v>
      </c>
      <c r="X63" s="23">
        <v>1208400</v>
      </c>
      <c r="Y63" s="23" t="s">
        <v>56</v>
      </c>
      <c r="Z63" s="18" t="s">
        <v>56</v>
      </c>
      <c r="AA63" s="23" t="s">
        <v>56</v>
      </c>
      <c r="AB63" s="23" t="s">
        <v>56</v>
      </c>
      <c r="AC63" s="23"/>
      <c r="AD63" s="24"/>
      <c r="AE63" s="23" t="s">
        <v>56</v>
      </c>
      <c r="AF63" s="23" t="s">
        <v>56</v>
      </c>
      <c r="AG63" s="23" t="s">
        <v>56</v>
      </c>
      <c r="AH63" s="23" t="s">
        <v>56</v>
      </c>
      <c r="AI63" s="23" t="s">
        <v>56</v>
      </c>
      <c r="AJ63" s="25" t="s">
        <v>56</v>
      </c>
    </row>
    <row r="64" spans="1:36" ht="75">
      <c r="A64" s="18">
        <v>3</v>
      </c>
      <c r="B64" s="19" t="s">
        <v>42</v>
      </c>
      <c r="C64" s="29" t="s">
        <v>424</v>
      </c>
      <c r="D64" s="29" t="s">
        <v>425</v>
      </c>
      <c r="E64" s="29" t="s">
        <v>426</v>
      </c>
      <c r="F64" s="29" t="s">
        <v>427</v>
      </c>
      <c r="G64" s="29" t="s">
        <v>428</v>
      </c>
      <c r="H64" s="29" t="s">
        <v>429</v>
      </c>
      <c r="I64" s="29" t="s">
        <v>430</v>
      </c>
      <c r="J64" s="29" t="s">
        <v>431</v>
      </c>
      <c r="K64" s="29" t="s">
        <v>49</v>
      </c>
      <c r="L64" s="29" t="s">
        <v>432</v>
      </c>
      <c r="M64" s="29" t="s">
        <v>49</v>
      </c>
      <c r="N64" s="29" t="s">
        <v>433</v>
      </c>
      <c r="O64" s="29" t="s">
        <v>434</v>
      </c>
      <c r="P64" s="29" t="s">
        <v>435</v>
      </c>
      <c r="Q64" s="29"/>
      <c r="R64" s="29"/>
      <c r="S64" s="29" t="s">
        <v>54</v>
      </c>
      <c r="T64" s="29" t="s">
        <v>54</v>
      </c>
      <c r="U64" s="20" t="str">
        <f>C64</f>
        <v>86926,32</v>
      </c>
      <c r="V64" s="22" t="s">
        <v>55</v>
      </c>
      <c r="W64" s="23">
        <v>38</v>
      </c>
      <c r="X64" s="23">
        <v>3303200</v>
      </c>
      <c r="Y64" s="23"/>
      <c r="Z64" s="18"/>
      <c r="AA64" s="23"/>
      <c r="AB64" s="23"/>
      <c r="AC64" s="23"/>
      <c r="AD64" s="24"/>
      <c r="AE64" s="23"/>
      <c r="AF64" s="23"/>
      <c r="AG64" s="23"/>
      <c r="AH64" s="23"/>
      <c r="AI64" s="23"/>
      <c r="AJ64" s="25"/>
    </row>
    <row r="65" spans="1:36" ht="75">
      <c r="A65" s="18">
        <v>4</v>
      </c>
      <c r="B65" s="19" t="s">
        <v>57</v>
      </c>
      <c r="C65" s="29" t="s">
        <v>436</v>
      </c>
      <c r="D65" s="29" t="s">
        <v>437</v>
      </c>
      <c r="E65" s="29" t="s">
        <v>438</v>
      </c>
      <c r="F65" s="29" t="s">
        <v>439</v>
      </c>
      <c r="G65" s="29" t="s">
        <v>440</v>
      </c>
      <c r="H65" s="29" t="s">
        <v>441</v>
      </c>
      <c r="I65" s="29" t="s">
        <v>442</v>
      </c>
      <c r="J65" s="29" t="s">
        <v>443</v>
      </c>
      <c r="K65" s="29" t="s">
        <v>49</v>
      </c>
      <c r="L65" s="29" t="s">
        <v>444</v>
      </c>
      <c r="M65" s="29" t="s">
        <v>49</v>
      </c>
      <c r="N65" s="29" t="s">
        <v>445</v>
      </c>
      <c r="O65" s="29" t="s">
        <v>446</v>
      </c>
      <c r="P65" s="29" t="s">
        <v>447</v>
      </c>
      <c r="Q65" s="29"/>
      <c r="R65" s="29"/>
      <c r="S65" s="29" t="s">
        <v>54</v>
      </c>
      <c r="T65" s="29" t="s">
        <v>54</v>
      </c>
      <c r="U65" s="20" t="str">
        <f>C65</f>
        <v>110880,86</v>
      </c>
      <c r="V65" s="22" t="s">
        <v>55</v>
      </c>
      <c r="W65" s="23">
        <v>47</v>
      </c>
      <c r="X65" s="23">
        <v>5211400</v>
      </c>
      <c r="Y65" s="23"/>
      <c r="Z65" s="18"/>
      <c r="AA65" s="23"/>
      <c r="AB65" s="23"/>
      <c r="AC65" s="23"/>
      <c r="AD65" s="24"/>
      <c r="AE65" s="23"/>
      <c r="AF65" s="23"/>
      <c r="AG65" s="23"/>
      <c r="AH65" s="23"/>
      <c r="AI65" s="23"/>
      <c r="AJ65" s="25"/>
    </row>
    <row r="66" spans="1:36" ht="18.75">
      <c r="A66" s="22"/>
      <c r="B66" s="28" t="s">
        <v>79</v>
      </c>
      <c r="C66" s="23" t="s">
        <v>56</v>
      </c>
      <c r="D66" s="23" t="s">
        <v>56</v>
      </c>
      <c r="E66" s="23" t="s">
        <v>56</v>
      </c>
      <c r="F66" s="23" t="s">
        <v>56</v>
      </c>
      <c r="G66" s="23" t="s">
        <v>56</v>
      </c>
      <c r="H66" s="23" t="s">
        <v>56</v>
      </c>
      <c r="I66" s="23" t="s">
        <v>56</v>
      </c>
      <c r="J66" s="23" t="s">
        <v>56</v>
      </c>
      <c r="K66" s="23" t="s">
        <v>56</v>
      </c>
      <c r="L66" s="23" t="s">
        <v>56</v>
      </c>
      <c r="M66" s="23" t="s">
        <v>56</v>
      </c>
      <c r="N66" s="23" t="s">
        <v>56</v>
      </c>
      <c r="O66" s="23" t="s">
        <v>56</v>
      </c>
      <c r="P66" s="23" t="s">
        <v>56</v>
      </c>
      <c r="Q66" s="23" t="s">
        <v>56</v>
      </c>
      <c r="R66" s="23" t="s">
        <v>56</v>
      </c>
      <c r="S66" s="23" t="s">
        <v>56</v>
      </c>
      <c r="T66" s="23" t="s">
        <v>56</v>
      </c>
      <c r="U66" s="23" t="s">
        <v>56</v>
      </c>
      <c r="V66" s="23" t="s">
        <v>56</v>
      </c>
      <c r="W66" s="23" t="s">
        <v>56</v>
      </c>
      <c r="X66" s="23">
        <f>X62+X63+X64+X65</f>
        <v>10474900</v>
      </c>
      <c r="Y66" s="23"/>
      <c r="Z66" s="18"/>
      <c r="AA66" s="23"/>
      <c r="AB66" s="23"/>
      <c r="AC66" s="23" t="s">
        <v>56</v>
      </c>
      <c r="AD66" s="23">
        <v>176900</v>
      </c>
      <c r="AE66" s="23"/>
      <c r="AF66" s="23">
        <v>36800</v>
      </c>
      <c r="AG66" s="23"/>
      <c r="AH66" s="23">
        <f>X66-AD66+AF66</f>
        <v>10334800</v>
      </c>
      <c r="AI66" s="23" t="s">
        <v>56</v>
      </c>
      <c r="AJ66" s="25" t="s">
        <v>56</v>
      </c>
    </row>
    <row r="67" spans="1:36" ht="18.75">
      <c r="A67" s="22"/>
      <c r="B67" s="28" t="s">
        <v>448</v>
      </c>
      <c r="C67" s="23" t="s">
        <v>56</v>
      </c>
      <c r="D67" s="23" t="s">
        <v>56</v>
      </c>
      <c r="E67" s="23" t="s">
        <v>56</v>
      </c>
      <c r="F67" s="23" t="s">
        <v>56</v>
      </c>
      <c r="G67" s="23" t="s">
        <v>56</v>
      </c>
      <c r="H67" s="23" t="s">
        <v>56</v>
      </c>
      <c r="I67" s="23" t="s">
        <v>56</v>
      </c>
      <c r="J67" s="23" t="s">
        <v>56</v>
      </c>
      <c r="K67" s="23" t="s">
        <v>56</v>
      </c>
      <c r="L67" s="23" t="s">
        <v>56</v>
      </c>
      <c r="M67" s="23" t="s">
        <v>56</v>
      </c>
      <c r="N67" s="23" t="s">
        <v>56</v>
      </c>
      <c r="O67" s="23" t="s">
        <v>56</v>
      </c>
      <c r="P67" s="23" t="s">
        <v>56</v>
      </c>
      <c r="Q67" s="23" t="s">
        <v>56</v>
      </c>
      <c r="R67" s="23" t="s">
        <v>56</v>
      </c>
      <c r="S67" s="23" t="s">
        <v>56</v>
      </c>
      <c r="T67" s="23" t="s">
        <v>56</v>
      </c>
      <c r="U67" s="23" t="s">
        <v>56</v>
      </c>
      <c r="V67" s="23" t="s">
        <v>56</v>
      </c>
      <c r="W67" s="23" t="s">
        <v>56</v>
      </c>
      <c r="X67" s="23" t="s">
        <v>56</v>
      </c>
      <c r="Y67" s="23" t="s">
        <v>56</v>
      </c>
      <c r="Z67" s="18" t="s">
        <v>56</v>
      </c>
      <c r="AA67" s="23" t="s">
        <v>56</v>
      </c>
      <c r="AB67" s="23" t="s">
        <v>56</v>
      </c>
      <c r="AC67" s="23" t="s">
        <v>56</v>
      </c>
      <c r="AD67" s="23" t="s">
        <v>56</v>
      </c>
      <c r="AE67" s="23" t="s">
        <v>56</v>
      </c>
      <c r="AF67" s="23" t="s">
        <v>56</v>
      </c>
      <c r="AG67" s="23" t="s">
        <v>56</v>
      </c>
      <c r="AH67" s="23">
        <f>AH66+AH60+AH56+AH52+AH48+AH43+AH38+AH33+AH26+AH19+AH14</f>
        <v>230873700</v>
      </c>
      <c r="AI67" s="23"/>
      <c r="AJ67" s="25"/>
    </row>
    <row r="68" spans="1:36" ht="18.75">
      <c r="A68" s="30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3"/>
      <c r="Y68" s="33"/>
      <c r="Z68" s="33"/>
      <c r="AA68" s="33"/>
      <c r="AB68" s="33"/>
      <c r="AC68" s="33"/>
      <c r="AD68" s="33"/>
      <c r="AE68" s="33"/>
      <c r="AF68" s="32"/>
      <c r="AG68" s="32"/>
      <c r="AH68" s="32"/>
      <c r="AI68" s="32"/>
      <c r="AJ68" s="30"/>
    </row>
    <row r="69" spans="1:36" ht="18.75">
      <c r="A69" s="30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3"/>
      <c r="Y69" s="33"/>
      <c r="Z69" s="33"/>
      <c r="AA69" s="33"/>
      <c r="AB69" s="33"/>
      <c r="AC69" s="33"/>
      <c r="AD69" s="33"/>
      <c r="AE69" s="33"/>
      <c r="AF69" s="32"/>
      <c r="AG69" s="32"/>
      <c r="AH69" s="32"/>
      <c r="AI69" s="32"/>
      <c r="AJ69" s="30"/>
    </row>
    <row r="70" spans="1:36" ht="18.75">
      <c r="A70" s="30"/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3"/>
      <c r="Y70" s="33"/>
      <c r="Z70" s="33"/>
      <c r="AA70" s="33"/>
      <c r="AB70" s="33"/>
      <c r="AC70" s="33"/>
      <c r="AD70" s="33"/>
      <c r="AE70" s="33"/>
      <c r="AF70" s="32"/>
      <c r="AG70" s="32"/>
      <c r="AH70" s="32"/>
      <c r="AI70" s="32"/>
      <c r="AJ70" s="30"/>
    </row>
    <row r="71" spans="1:36" s="8" customFormat="1" ht="30.75" customHeight="1">
      <c r="A71" s="101" t="s">
        <v>1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s="8" customFormat="1" ht="26.25" customHeight="1">
      <c r="A72" s="102" t="s">
        <v>449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34"/>
      <c r="AB72" s="34"/>
      <c r="AC72" s="34"/>
      <c r="AD72" s="34"/>
      <c r="AE72" s="34"/>
      <c r="AF72" s="34"/>
      <c r="AG72" s="34"/>
      <c r="AH72" s="34"/>
      <c r="AI72" s="34"/>
      <c r="AJ72" s="34"/>
    </row>
    <row r="73" spans="2:28" ht="18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W73" s="10"/>
      <c r="X73" s="11"/>
      <c r="Y73" s="11"/>
      <c r="Z73" s="11"/>
      <c r="AA73" s="11"/>
      <c r="AB73" s="11"/>
    </row>
    <row r="74" spans="1:36" s="12" customFormat="1" ht="26.25" customHeight="1">
      <c r="A74" s="95" t="s">
        <v>3</v>
      </c>
      <c r="B74" s="90" t="s">
        <v>4</v>
      </c>
      <c r="C74" s="98" t="s">
        <v>5</v>
      </c>
      <c r="D74" s="99" t="s">
        <v>6</v>
      </c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7" t="s">
        <v>7</v>
      </c>
      <c r="R74" s="97" t="s">
        <v>8</v>
      </c>
      <c r="S74" s="96" t="s">
        <v>6</v>
      </c>
      <c r="T74" s="96"/>
      <c r="U74" s="97" t="s">
        <v>9</v>
      </c>
      <c r="V74" s="92" t="s">
        <v>10</v>
      </c>
      <c r="W74" s="92"/>
      <c r="X74" s="92" t="s">
        <v>11</v>
      </c>
      <c r="Y74" s="92" t="s">
        <v>12</v>
      </c>
      <c r="Z74" s="92" t="s">
        <v>13</v>
      </c>
      <c r="AA74" s="92" t="s">
        <v>14</v>
      </c>
      <c r="AB74" s="92"/>
      <c r="AC74" s="92" t="s">
        <v>15</v>
      </c>
      <c r="AD74" s="92" t="s">
        <v>16</v>
      </c>
      <c r="AE74" s="92" t="s">
        <v>17</v>
      </c>
      <c r="AF74" s="92" t="s">
        <v>18</v>
      </c>
      <c r="AG74" s="92" t="s">
        <v>19</v>
      </c>
      <c r="AH74" s="92" t="s">
        <v>20</v>
      </c>
      <c r="AI74" s="92" t="s">
        <v>21</v>
      </c>
      <c r="AJ74" s="92" t="s">
        <v>22</v>
      </c>
    </row>
    <row r="75" spans="1:36" s="12" customFormat="1" ht="32.25" customHeight="1">
      <c r="A75" s="95"/>
      <c r="B75" s="90"/>
      <c r="C75" s="98"/>
      <c r="D75" s="93" t="s">
        <v>23</v>
      </c>
      <c r="E75" s="94" t="s">
        <v>6</v>
      </c>
      <c r="F75" s="94"/>
      <c r="G75" s="94"/>
      <c r="H75" s="93" t="s">
        <v>24</v>
      </c>
      <c r="I75" s="94" t="s">
        <v>6</v>
      </c>
      <c r="J75" s="94"/>
      <c r="K75" s="94"/>
      <c r="L75" s="94"/>
      <c r="M75" s="94"/>
      <c r="N75" s="94"/>
      <c r="O75" s="94"/>
      <c r="P75" s="94"/>
      <c r="Q75" s="97"/>
      <c r="R75" s="97"/>
      <c r="S75" s="96"/>
      <c r="T75" s="96"/>
      <c r="U75" s="97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</row>
    <row r="76" spans="1:36" s="12" customFormat="1" ht="34.5" customHeight="1">
      <c r="A76" s="95"/>
      <c r="B76" s="90"/>
      <c r="C76" s="98"/>
      <c r="D76" s="93"/>
      <c r="E76" s="95" t="s">
        <v>450</v>
      </c>
      <c r="F76" s="95" t="s">
        <v>26</v>
      </c>
      <c r="G76" s="95" t="s">
        <v>27</v>
      </c>
      <c r="H76" s="93"/>
      <c r="I76" s="100" t="s">
        <v>28</v>
      </c>
      <c r="J76" s="90" t="s">
        <v>29</v>
      </c>
      <c r="K76" s="90" t="s">
        <v>30</v>
      </c>
      <c r="L76" s="100" t="s">
        <v>31</v>
      </c>
      <c r="M76" s="90" t="s">
        <v>32</v>
      </c>
      <c r="N76" s="90" t="s">
        <v>33</v>
      </c>
      <c r="O76" s="90" t="s">
        <v>34</v>
      </c>
      <c r="P76" s="90" t="s">
        <v>35</v>
      </c>
      <c r="Q76" s="97"/>
      <c r="R76" s="97"/>
      <c r="S76" s="91" t="s">
        <v>36</v>
      </c>
      <c r="T76" s="91" t="s">
        <v>37</v>
      </c>
      <c r="U76" s="97"/>
      <c r="V76" s="90" t="s">
        <v>38</v>
      </c>
      <c r="W76" s="90" t="s">
        <v>39</v>
      </c>
      <c r="X76" s="92"/>
      <c r="Y76" s="92"/>
      <c r="Z76" s="92" t="s">
        <v>40</v>
      </c>
      <c r="AA76" s="90" t="s">
        <v>38</v>
      </c>
      <c r="AB76" s="90" t="s">
        <v>39</v>
      </c>
      <c r="AC76" s="92"/>
      <c r="AD76" s="92"/>
      <c r="AE76" s="92"/>
      <c r="AF76" s="92"/>
      <c r="AG76" s="92"/>
      <c r="AH76" s="92"/>
      <c r="AI76" s="92"/>
      <c r="AJ76" s="92"/>
    </row>
    <row r="77" spans="1:36" s="12" customFormat="1" ht="201.75" customHeight="1">
      <c r="A77" s="95"/>
      <c r="B77" s="90"/>
      <c r="C77" s="98"/>
      <c r="D77" s="93"/>
      <c r="E77" s="95"/>
      <c r="F77" s="95"/>
      <c r="G77" s="95"/>
      <c r="H77" s="93"/>
      <c r="I77" s="100"/>
      <c r="J77" s="90"/>
      <c r="K77" s="90"/>
      <c r="L77" s="90"/>
      <c r="M77" s="90"/>
      <c r="N77" s="90"/>
      <c r="O77" s="90"/>
      <c r="P77" s="90"/>
      <c r="Q77" s="97"/>
      <c r="R77" s="97"/>
      <c r="S77" s="91"/>
      <c r="T77" s="91"/>
      <c r="U77" s="97"/>
      <c r="V77" s="90"/>
      <c r="W77" s="90"/>
      <c r="X77" s="92"/>
      <c r="Y77" s="92"/>
      <c r="Z77" s="92"/>
      <c r="AA77" s="90"/>
      <c r="AB77" s="90"/>
      <c r="AC77" s="92"/>
      <c r="AD77" s="92"/>
      <c r="AE77" s="92"/>
      <c r="AF77" s="92"/>
      <c r="AG77" s="92"/>
      <c r="AH77" s="92"/>
      <c r="AI77" s="92"/>
      <c r="AJ77" s="92"/>
    </row>
    <row r="78" spans="1:36" s="12" customFormat="1" ht="32.25" customHeight="1">
      <c r="A78" s="13">
        <v>1</v>
      </c>
      <c r="B78" s="14">
        <v>2</v>
      </c>
      <c r="C78" s="15">
        <v>3</v>
      </c>
      <c r="D78" s="15">
        <v>4</v>
      </c>
      <c r="E78" s="15">
        <v>5</v>
      </c>
      <c r="F78" s="15">
        <v>6</v>
      </c>
      <c r="G78" s="15">
        <v>7</v>
      </c>
      <c r="H78" s="15">
        <v>8</v>
      </c>
      <c r="I78" s="15">
        <v>9</v>
      </c>
      <c r="J78" s="15">
        <v>10</v>
      </c>
      <c r="K78" s="15">
        <v>11</v>
      </c>
      <c r="L78" s="15">
        <v>12</v>
      </c>
      <c r="M78" s="15">
        <v>13</v>
      </c>
      <c r="N78" s="15">
        <v>14</v>
      </c>
      <c r="O78" s="15">
        <v>15</v>
      </c>
      <c r="P78" s="15">
        <v>16</v>
      </c>
      <c r="Q78" s="15">
        <v>17</v>
      </c>
      <c r="R78" s="15">
        <v>18</v>
      </c>
      <c r="S78" s="15">
        <v>19</v>
      </c>
      <c r="T78" s="15">
        <v>20</v>
      </c>
      <c r="U78" s="15">
        <v>21</v>
      </c>
      <c r="V78" s="15">
        <v>22</v>
      </c>
      <c r="W78" s="15">
        <v>23</v>
      </c>
      <c r="X78" s="16">
        <v>24</v>
      </c>
      <c r="Y78" s="16">
        <v>25</v>
      </c>
      <c r="Z78" s="17">
        <v>26</v>
      </c>
      <c r="AA78" s="16">
        <v>27</v>
      </c>
      <c r="AB78" s="16">
        <v>28</v>
      </c>
      <c r="AC78" s="15">
        <v>29</v>
      </c>
      <c r="AD78" s="13">
        <v>30</v>
      </c>
      <c r="AE78" s="14">
        <v>31</v>
      </c>
      <c r="AF78" s="14">
        <v>32</v>
      </c>
      <c r="AG78" s="14">
        <v>33</v>
      </c>
      <c r="AH78" s="14">
        <v>34</v>
      </c>
      <c r="AI78" s="14">
        <v>35</v>
      </c>
      <c r="AJ78" s="14">
        <v>36</v>
      </c>
    </row>
    <row r="79" spans="1:36" s="12" customFormat="1" ht="36.75" customHeight="1">
      <c r="A79" s="89" t="s">
        <v>41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</row>
    <row r="80" spans="1:36" ht="75">
      <c r="A80" s="18">
        <v>1</v>
      </c>
      <c r="B80" s="19" t="s">
        <v>42</v>
      </c>
      <c r="C80" s="21">
        <f>D80+H80</f>
        <v>46945.020000000004</v>
      </c>
      <c r="D80" s="21">
        <f>SUM(E80:G80)</f>
        <v>30725.15</v>
      </c>
      <c r="E80" s="21">
        <v>28713.53</v>
      </c>
      <c r="F80" s="21">
        <v>1810.99</v>
      </c>
      <c r="G80" s="21">
        <v>200.63</v>
      </c>
      <c r="H80" s="21">
        <f>SUM(I80:P80)</f>
        <v>16219.87</v>
      </c>
      <c r="I80" s="21">
        <v>3144.19</v>
      </c>
      <c r="J80" s="21">
        <v>345.45</v>
      </c>
      <c r="K80" s="21">
        <v>0</v>
      </c>
      <c r="L80" s="21">
        <v>117.97</v>
      </c>
      <c r="M80" s="21">
        <v>0</v>
      </c>
      <c r="N80" s="21">
        <v>11997.25</v>
      </c>
      <c r="O80" s="21">
        <v>46.51</v>
      </c>
      <c r="P80" s="21">
        <v>568.5</v>
      </c>
      <c r="Q80" s="21"/>
      <c r="R80" s="21"/>
      <c r="S80" s="21"/>
      <c r="T80" s="21"/>
      <c r="U80" s="21">
        <f>C80</f>
        <v>46945.020000000004</v>
      </c>
      <c r="V80" s="22" t="s">
        <v>55</v>
      </c>
      <c r="W80" s="23">
        <v>473</v>
      </c>
      <c r="X80" s="35">
        <v>22205000</v>
      </c>
      <c r="Y80" s="23" t="s">
        <v>56</v>
      </c>
      <c r="Z80" s="18" t="s">
        <v>56</v>
      </c>
      <c r="AA80" s="23" t="s">
        <v>56</v>
      </c>
      <c r="AB80" s="23" t="s">
        <v>56</v>
      </c>
      <c r="AC80" s="23"/>
      <c r="AD80" s="24"/>
      <c r="AE80" s="23" t="s">
        <v>56</v>
      </c>
      <c r="AF80" s="23" t="s">
        <v>56</v>
      </c>
      <c r="AG80" s="23" t="s">
        <v>56</v>
      </c>
      <c r="AH80" s="23" t="s">
        <v>56</v>
      </c>
      <c r="AI80" s="23" t="s">
        <v>56</v>
      </c>
      <c r="AJ80" s="18" t="s">
        <v>56</v>
      </c>
    </row>
    <row r="81" spans="1:36" ht="75">
      <c r="A81" s="18">
        <v>2</v>
      </c>
      <c r="B81" s="19" t="s">
        <v>57</v>
      </c>
      <c r="C81" s="21">
        <f>D81+H81</f>
        <v>51178.06</v>
      </c>
      <c r="D81" s="21">
        <f>SUM(E81:G81)</f>
        <v>33794.57</v>
      </c>
      <c r="E81" s="21">
        <v>31466.52</v>
      </c>
      <c r="F81" s="21">
        <v>2106.11</v>
      </c>
      <c r="G81" s="21">
        <v>221.94</v>
      </c>
      <c r="H81" s="21">
        <f>SUM(I81:P81)</f>
        <v>17383.489999999998</v>
      </c>
      <c r="I81" s="21">
        <v>3144.12</v>
      </c>
      <c r="J81" s="21">
        <v>345.25</v>
      </c>
      <c r="K81" s="21">
        <v>0</v>
      </c>
      <c r="L81" s="21">
        <v>117.87</v>
      </c>
      <c r="M81" s="21">
        <v>0</v>
      </c>
      <c r="N81" s="21">
        <v>13147.74</v>
      </c>
      <c r="O81" s="21">
        <v>59.5</v>
      </c>
      <c r="P81" s="21">
        <v>569.01</v>
      </c>
      <c r="Q81" s="21"/>
      <c r="R81" s="21"/>
      <c r="S81" s="21"/>
      <c r="T81" s="21"/>
      <c r="U81" s="21">
        <f>C81</f>
        <v>51178.06</v>
      </c>
      <c r="V81" s="22" t="s">
        <v>55</v>
      </c>
      <c r="W81" s="23">
        <v>442</v>
      </c>
      <c r="X81" s="35">
        <v>22620700</v>
      </c>
      <c r="Y81" s="23" t="s">
        <v>56</v>
      </c>
      <c r="Z81" s="18" t="s">
        <v>56</v>
      </c>
      <c r="AA81" s="23" t="s">
        <v>56</v>
      </c>
      <c r="AB81" s="23" t="s">
        <v>56</v>
      </c>
      <c r="AC81" s="23"/>
      <c r="AD81" s="24"/>
      <c r="AE81" s="23" t="s">
        <v>56</v>
      </c>
      <c r="AF81" s="23" t="s">
        <v>56</v>
      </c>
      <c r="AG81" s="23" t="s">
        <v>56</v>
      </c>
      <c r="AH81" s="23" t="s">
        <v>56</v>
      </c>
      <c r="AI81" s="23" t="s">
        <v>56</v>
      </c>
      <c r="AJ81" s="25" t="s">
        <v>56</v>
      </c>
    </row>
    <row r="82" spans="1:36" ht="75">
      <c r="A82" s="18">
        <v>3</v>
      </c>
      <c r="B82" s="19" t="s">
        <v>68</v>
      </c>
      <c r="C82" s="21">
        <f>D82+H82</f>
        <v>58758.97</v>
      </c>
      <c r="D82" s="21">
        <f>SUM(E82:G82)</f>
        <v>38726.92</v>
      </c>
      <c r="E82" s="27">
        <v>37821.79</v>
      </c>
      <c r="F82" s="27">
        <v>326.92</v>
      </c>
      <c r="G82" s="27">
        <v>578.21</v>
      </c>
      <c r="H82" s="21">
        <f>SUM(I82:P82)</f>
        <v>20032.05</v>
      </c>
      <c r="I82" s="27">
        <v>3144.87</v>
      </c>
      <c r="J82" s="27">
        <v>344.87</v>
      </c>
      <c r="K82" s="27">
        <v>0</v>
      </c>
      <c r="L82" s="27">
        <v>117.95</v>
      </c>
      <c r="M82" s="27">
        <v>0</v>
      </c>
      <c r="N82" s="27">
        <v>15803.85</v>
      </c>
      <c r="O82" s="27">
        <v>51.28</v>
      </c>
      <c r="P82" s="27">
        <v>569.23</v>
      </c>
      <c r="Q82" s="27"/>
      <c r="R82" s="27"/>
      <c r="S82" s="27"/>
      <c r="T82" s="27"/>
      <c r="U82" s="21">
        <f>C82</f>
        <v>58758.97</v>
      </c>
      <c r="V82" s="22" t="s">
        <v>55</v>
      </c>
      <c r="W82" s="23">
        <v>78</v>
      </c>
      <c r="X82" s="35">
        <v>4583200</v>
      </c>
      <c r="Y82" s="23"/>
      <c r="Z82" s="18"/>
      <c r="AA82" s="23"/>
      <c r="AB82" s="23"/>
      <c r="AC82" s="23"/>
      <c r="AD82" s="24"/>
      <c r="AE82" s="23"/>
      <c r="AF82" s="23"/>
      <c r="AG82" s="23"/>
      <c r="AH82" s="23"/>
      <c r="AI82" s="23"/>
      <c r="AJ82" s="25"/>
    </row>
    <row r="83" spans="1:36" ht="18.75">
      <c r="A83" s="22"/>
      <c r="B83" s="28" t="s">
        <v>79</v>
      </c>
      <c r="C83" s="23" t="s">
        <v>56</v>
      </c>
      <c r="D83" s="23" t="s">
        <v>56</v>
      </c>
      <c r="E83" s="23" t="s">
        <v>56</v>
      </c>
      <c r="F83" s="23" t="s">
        <v>56</v>
      </c>
      <c r="G83" s="23" t="s">
        <v>56</v>
      </c>
      <c r="H83" s="23" t="s">
        <v>56</v>
      </c>
      <c r="I83" s="23" t="s">
        <v>56</v>
      </c>
      <c r="J83" s="23" t="s">
        <v>56</v>
      </c>
      <c r="K83" s="23" t="s">
        <v>56</v>
      </c>
      <c r="L83" s="23" t="s">
        <v>56</v>
      </c>
      <c r="M83" s="23" t="s">
        <v>56</v>
      </c>
      <c r="N83" s="23" t="s">
        <v>56</v>
      </c>
      <c r="O83" s="23" t="s">
        <v>56</v>
      </c>
      <c r="P83" s="23" t="s">
        <v>56</v>
      </c>
      <c r="Q83" s="23" t="s">
        <v>56</v>
      </c>
      <c r="R83" s="23" t="s">
        <v>56</v>
      </c>
      <c r="S83" s="23" t="s">
        <v>56</v>
      </c>
      <c r="T83" s="23" t="s">
        <v>56</v>
      </c>
      <c r="U83" s="23" t="s">
        <v>56</v>
      </c>
      <c r="V83" s="23" t="s">
        <v>56</v>
      </c>
      <c r="W83" s="23" t="s">
        <v>56</v>
      </c>
      <c r="X83" s="35">
        <f>X80+X81+X82</f>
        <v>49408900</v>
      </c>
      <c r="Y83" s="23"/>
      <c r="Z83" s="18"/>
      <c r="AA83" s="23"/>
      <c r="AB83" s="23"/>
      <c r="AC83" s="23" t="s">
        <v>56</v>
      </c>
      <c r="AD83" s="23"/>
      <c r="AE83" s="23"/>
      <c r="AF83" s="23">
        <v>511300</v>
      </c>
      <c r="AG83" s="23"/>
      <c r="AH83" s="23">
        <f>X83+AF83</f>
        <v>49920200</v>
      </c>
      <c r="AI83" s="23" t="s">
        <v>56</v>
      </c>
      <c r="AJ83" s="25" t="s">
        <v>56</v>
      </c>
    </row>
    <row r="84" spans="1:36" ht="39.75" customHeight="1">
      <c r="A84" s="87" t="s">
        <v>80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</row>
    <row r="85" spans="1:36" ht="75">
      <c r="A85" s="18">
        <v>1</v>
      </c>
      <c r="B85" s="19" t="s">
        <v>42</v>
      </c>
      <c r="C85" s="21">
        <f>D85+H85</f>
        <v>42429.83</v>
      </c>
      <c r="D85" s="21">
        <f>E85+F85+G85</f>
        <v>27976.510000000002</v>
      </c>
      <c r="E85" s="21">
        <v>25914.16</v>
      </c>
      <c r="F85" s="21">
        <v>1861.45</v>
      </c>
      <c r="G85" s="21">
        <v>200.9</v>
      </c>
      <c r="H85" s="21">
        <f>SUM(I85:P85)</f>
        <v>14453.32</v>
      </c>
      <c r="I85" s="21">
        <v>3249.7</v>
      </c>
      <c r="J85" s="21">
        <v>906.93</v>
      </c>
      <c r="K85" s="21">
        <v>0</v>
      </c>
      <c r="L85" s="21">
        <v>122.59</v>
      </c>
      <c r="M85" s="21">
        <v>0</v>
      </c>
      <c r="N85" s="21">
        <v>9373.8</v>
      </c>
      <c r="O85" s="21">
        <v>50.9</v>
      </c>
      <c r="P85" s="21">
        <v>749.4</v>
      </c>
      <c r="Q85" s="21"/>
      <c r="R85" s="21"/>
      <c r="S85" s="21"/>
      <c r="T85" s="21"/>
      <c r="U85" s="21">
        <f>C85</f>
        <v>42429.83</v>
      </c>
      <c r="V85" s="22" t="s">
        <v>55</v>
      </c>
      <c r="W85" s="23">
        <v>332</v>
      </c>
      <c r="X85" s="23">
        <v>14086700</v>
      </c>
      <c r="Y85" s="23" t="s">
        <v>56</v>
      </c>
      <c r="Z85" s="18" t="s">
        <v>56</v>
      </c>
      <c r="AA85" s="23" t="s">
        <v>56</v>
      </c>
      <c r="AB85" s="23" t="s">
        <v>56</v>
      </c>
      <c r="AC85" s="23"/>
      <c r="AD85" s="24"/>
      <c r="AE85" s="23" t="s">
        <v>56</v>
      </c>
      <c r="AF85" s="23" t="s">
        <v>56</v>
      </c>
      <c r="AG85" s="23" t="s">
        <v>56</v>
      </c>
      <c r="AH85" s="23" t="s">
        <v>56</v>
      </c>
      <c r="AI85" s="23" t="s">
        <v>56</v>
      </c>
      <c r="AJ85" s="18" t="s">
        <v>56</v>
      </c>
    </row>
    <row r="86" spans="1:36" ht="75">
      <c r="A86" s="18">
        <v>2</v>
      </c>
      <c r="B86" s="19" t="s">
        <v>57</v>
      </c>
      <c r="C86" s="21">
        <f>D86+H86</f>
        <v>61935.98999999999</v>
      </c>
      <c r="D86" s="21">
        <f>E86+F86+G86</f>
        <v>42318.77</v>
      </c>
      <c r="E86" s="21">
        <v>40110.54</v>
      </c>
      <c r="F86" s="21">
        <v>1938.31</v>
      </c>
      <c r="G86" s="21">
        <v>269.92</v>
      </c>
      <c r="H86" s="21">
        <f>SUM(I86:P86)</f>
        <v>19617.219999999998</v>
      </c>
      <c r="I86" s="21">
        <v>3249.87</v>
      </c>
      <c r="J86" s="21">
        <v>906.68</v>
      </c>
      <c r="K86" s="21">
        <v>0</v>
      </c>
      <c r="L86" s="21">
        <v>122.62</v>
      </c>
      <c r="M86" s="21">
        <v>0</v>
      </c>
      <c r="N86" s="21">
        <v>14507.71</v>
      </c>
      <c r="O86" s="21">
        <v>80.98</v>
      </c>
      <c r="P86" s="21">
        <v>749.36</v>
      </c>
      <c r="Q86" s="21"/>
      <c r="R86" s="21"/>
      <c r="S86" s="21"/>
      <c r="T86" s="21"/>
      <c r="U86" s="21">
        <f>C86</f>
        <v>61935.98999999999</v>
      </c>
      <c r="V86" s="22" t="s">
        <v>55</v>
      </c>
      <c r="W86" s="23">
        <v>389</v>
      </c>
      <c r="X86" s="23">
        <v>24093100</v>
      </c>
      <c r="Y86" s="23" t="s">
        <v>56</v>
      </c>
      <c r="Z86" s="18" t="s">
        <v>56</v>
      </c>
      <c r="AA86" s="23" t="s">
        <v>56</v>
      </c>
      <c r="AB86" s="23" t="s">
        <v>56</v>
      </c>
      <c r="AC86" s="23"/>
      <c r="AD86" s="24"/>
      <c r="AE86" s="23" t="s">
        <v>56</v>
      </c>
      <c r="AF86" s="23" t="s">
        <v>56</v>
      </c>
      <c r="AG86" s="23" t="s">
        <v>56</v>
      </c>
      <c r="AH86" s="23" t="s">
        <v>56</v>
      </c>
      <c r="AI86" s="23" t="s">
        <v>56</v>
      </c>
      <c r="AJ86" s="25" t="s">
        <v>56</v>
      </c>
    </row>
    <row r="87" spans="1:36" ht="75">
      <c r="A87" s="18">
        <v>3</v>
      </c>
      <c r="B87" s="19" t="s">
        <v>68</v>
      </c>
      <c r="C87" s="21">
        <f>D87+H87</f>
        <v>73336.90000000001</v>
      </c>
      <c r="D87" s="21">
        <f>E87+F87+G87</f>
        <v>50355.950000000004</v>
      </c>
      <c r="E87" s="27">
        <v>49219.05</v>
      </c>
      <c r="F87" s="27">
        <v>879.76</v>
      </c>
      <c r="G87" s="27">
        <v>257.14</v>
      </c>
      <c r="H87" s="21">
        <f>SUM(I87:P87)</f>
        <v>22980.95</v>
      </c>
      <c r="I87" s="27">
        <v>3250</v>
      </c>
      <c r="J87" s="27">
        <v>907.14</v>
      </c>
      <c r="K87" s="27">
        <v>0</v>
      </c>
      <c r="L87" s="27">
        <v>122.62</v>
      </c>
      <c r="M87" s="27">
        <v>0</v>
      </c>
      <c r="N87" s="27">
        <v>17805.95</v>
      </c>
      <c r="O87" s="27">
        <v>145.24</v>
      </c>
      <c r="P87" s="27">
        <v>750</v>
      </c>
      <c r="Q87" s="27"/>
      <c r="R87" s="27"/>
      <c r="S87" s="27"/>
      <c r="T87" s="27"/>
      <c r="U87" s="21">
        <f>C87</f>
        <v>73336.90000000001</v>
      </c>
      <c r="V87" s="22" t="s">
        <v>55</v>
      </c>
      <c r="W87" s="23">
        <v>84</v>
      </c>
      <c r="X87" s="23">
        <v>6160300</v>
      </c>
      <c r="Y87" s="23"/>
      <c r="Z87" s="18"/>
      <c r="AA87" s="23"/>
      <c r="AB87" s="23"/>
      <c r="AC87" s="23"/>
      <c r="AD87" s="24"/>
      <c r="AE87" s="23"/>
      <c r="AF87" s="23"/>
      <c r="AG87" s="23"/>
      <c r="AH87" s="23"/>
      <c r="AI87" s="23"/>
      <c r="AJ87" s="25"/>
    </row>
    <row r="88" spans="1:36" ht="18.75">
      <c r="A88" s="22"/>
      <c r="B88" s="28" t="s">
        <v>79</v>
      </c>
      <c r="C88" s="23" t="s">
        <v>56</v>
      </c>
      <c r="D88" s="23" t="s">
        <v>56</v>
      </c>
      <c r="E88" s="23" t="s">
        <v>56</v>
      </c>
      <c r="F88" s="23" t="s">
        <v>56</v>
      </c>
      <c r="G88" s="23" t="s">
        <v>56</v>
      </c>
      <c r="H88" s="23" t="s">
        <v>56</v>
      </c>
      <c r="I88" s="23" t="s">
        <v>56</v>
      </c>
      <c r="J88" s="23" t="s">
        <v>56</v>
      </c>
      <c r="K88" s="23" t="s">
        <v>56</v>
      </c>
      <c r="L88" s="23" t="s">
        <v>56</v>
      </c>
      <c r="M88" s="23" t="s">
        <v>56</v>
      </c>
      <c r="N88" s="23" t="s">
        <v>56</v>
      </c>
      <c r="O88" s="23" t="s">
        <v>56</v>
      </c>
      <c r="P88" s="23" t="s">
        <v>56</v>
      </c>
      <c r="Q88" s="23" t="s">
        <v>56</v>
      </c>
      <c r="R88" s="23" t="s">
        <v>56</v>
      </c>
      <c r="S88" s="23" t="s">
        <v>56</v>
      </c>
      <c r="T88" s="23" t="s">
        <v>56</v>
      </c>
      <c r="U88" s="23" t="s">
        <v>56</v>
      </c>
      <c r="V88" s="23" t="s">
        <v>56</v>
      </c>
      <c r="W88" s="23" t="s">
        <v>56</v>
      </c>
      <c r="X88" s="23">
        <f>X85+X86+X87</f>
        <v>44340100</v>
      </c>
      <c r="Y88" s="23"/>
      <c r="Z88" s="18"/>
      <c r="AA88" s="23"/>
      <c r="AB88" s="23"/>
      <c r="AC88" s="23" t="s">
        <v>56</v>
      </c>
      <c r="AD88" s="23"/>
      <c r="AE88" s="23"/>
      <c r="AF88" s="23">
        <v>585100</v>
      </c>
      <c r="AG88" s="23"/>
      <c r="AH88" s="23">
        <f>X88+AF88</f>
        <v>44925200</v>
      </c>
      <c r="AI88" s="23" t="s">
        <v>56</v>
      </c>
      <c r="AJ88" s="25" t="s">
        <v>56</v>
      </c>
    </row>
    <row r="89" spans="1:36" ht="39.75" customHeight="1">
      <c r="A89" s="87" t="s">
        <v>116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</row>
    <row r="90" spans="1:36" ht="120" customHeight="1">
      <c r="A90" s="18">
        <v>1</v>
      </c>
      <c r="B90" s="19" t="s">
        <v>117</v>
      </c>
      <c r="C90" s="21">
        <f>D90+H90</f>
        <v>44015.15</v>
      </c>
      <c r="D90" s="21">
        <f>E90+F90+G90</f>
        <v>22203.03</v>
      </c>
      <c r="E90" s="21">
        <v>22003.03</v>
      </c>
      <c r="F90" s="21">
        <v>0</v>
      </c>
      <c r="G90" s="21">
        <v>200</v>
      </c>
      <c r="H90" s="21">
        <f>I90+J90+K90+L90+M90+N90+O90+P90</f>
        <v>21812.120000000003</v>
      </c>
      <c r="I90" s="21">
        <v>0</v>
      </c>
      <c r="J90" s="21">
        <v>0</v>
      </c>
      <c r="K90" s="21">
        <v>0</v>
      </c>
      <c r="L90" s="21">
        <v>236.36</v>
      </c>
      <c r="M90" s="21">
        <v>0</v>
      </c>
      <c r="N90" s="21">
        <v>21278.79</v>
      </c>
      <c r="O90" s="21">
        <v>0</v>
      </c>
      <c r="P90" s="21">
        <v>296.97</v>
      </c>
      <c r="Q90" s="21"/>
      <c r="R90" s="21"/>
      <c r="S90" s="21"/>
      <c r="T90" s="21"/>
      <c r="U90" s="21">
        <f>C90</f>
        <v>44015.15</v>
      </c>
      <c r="V90" s="22" t="s">
        <v>55</v>
      </c>
      <c r="W90" s="23">
        <v>33</v>
      </c>
      <c r="X90" s="23">
        <v>1452500</v>
      </c>
      <c r="Y90" s="23" t="s">
        <v>56</v>
      </c>
      <c r="Z90" s="18" t="s">
        <v>56</v>
      </c>
      <c r="AA90" s="23" t="s">
        <v>56</v>
      </c>
      <c r="AB90" s="23" t="s">
        <v>56</v>
      </c>
      <c r="AC90" s="23"/>
      <c r="AD90" s="24"/>
      <c r="AE90" s="23" t="s">
        <v>56</v>
      </c>
      <c r="AF90" s="23" t="s">
        <v>56</v>
      </c>
      <c r="AG90" s="23" t="s">
        <v>56</v>
      </c>
      <c r="AH90" s="23" t="s">
        <v>56</v>
      </c>
      <c r="AI90" s="23" t="s">
        <v>56</v>
      </c>
      <c r="AJ90" s="18" t="s">
        <v>56</v>
      </c>
    </row>
    <row r="91" spans="1:36" ht="39.75" customHeight="1">
      <c r="A91" s="18">
        <v>2</v>
      </c>
      <c r="B91" s="19" t="s">
        <v>126</v>
      </c>
      <c r="C91" s="21">
        <f>D91+H91</f>
        <v>309.99</v>
      </c>
      <c r="D91" s="21">
        <f>E91+F91+G91</f>
        <v>257.94</v>
      </c>
      <c r="E91" s="21">
        <v>109.12</v>
      </c>
      <c r="F91" s="21">
        <v>147.23</v>
      </c>
      <c r="G91" s="21">
        <v>1.59</v>
      </c>
      <c r="H91" s="21">
        <f>I91+J91+K91+L91+M91+N91+O91+P91</f>
        <v>52.050000000000004</v>
      </c>
      <c r="I91" s="21">
        <v>19.9</v>
      </c>
      <c r="J91" s="21">
        <v>23.55</v>
      </c>
      <c r="K91" s="21">
        <v>0</v>
      </c>
      <c r="L91" s="21">
        <v>0.2</v>
      </c>
      <c r="M91" s="21">
        <v>0</v>
      </c>
      <c r="N91" s="21">
        <v>0</v>
      </c>
      <c r="O91" s="21">
        <v>0</v>
      </c>
      <c r="P91" s="21">
        <v>8.4</v>
      </c>
      <c r="Q91" s="21"/>
      <c r="R91" s="21"/>
      <c r="S91" s="21"/>
      <c r="T91" s="21"/>
      <c r="U91" s="21">
        <f>C91</f>
        <v>309.99</v>
      </c>
      <c r="V91" s="22" t="s">
        <v>137</v>
      </c>
      <c r="W91" s="23">
        <v>6547</v>
      </c>
      <c r="X91" s="23">
        <v>2029500</v>
      </c>
      <c r="Y91" s="23" t="s">
        <v>56</v>
      </c>
      <c r="Z91" s="18" t="s">
        <v>56</v>
      </c>
      <c r="AA91" s="23" t="s">
        <v>56</v>
      </c>
      <c r="AB91" s="23" t="s">
        <v>56</v>
      </c>
      <c r="AC91" s="23"/>
      <c r="AD91" s="24"/>
      <c r="AE91" s="23" t="s">
        <v>56</v>
      </c>
      <c r="AF91" s="23" t="s">
        <v>56</v>
      </c>
      <c r="AG91" s="23" t="s">
        <v>56</v>
      </c>
      <c r="AH91" s="23" t="s">
        <v>56</v>
      </c>
      <c r="AI91" s="23" t="s">
        <v>56</v>
      </c>
      <c r="AJ91" s="25" t="s">
        <v>56</v>
      </c>
    </row>
    <row r="92" spans="1:36" ht="75">
      <c r="A92" s="18">
        <v>3</v>
      </c>
      <c r="B92" s="19" t="s">
        <v>42</v>
      </c>
      <c r="C92" s="21">
        <f>D92+H92</f>
        <v>63242.49</v>
      </c>
      <c r="D92" s="21">
        <f>E92+F92+G92</f>
        <v>39208.75</v>
      </c>
      <c r="E92" s="27">
        <v>38324.17</v>
      </c>
      <c r="F92" s="27">
        <v>558.33</v>
      </c>
      <c r="G92" s="27">
        <v>326.25</v>
      </c>
      <c r="H92" s="21">
        <f>I92+J92+K92+L92+M92+N92+O92+P92</f>
        <v>24033.739999999998</v>
      </c>
      <c r="I92" s="27">
        <v>3950</v>
      </c>
      <c r="J92" s="27">
        <v>4673.33</v>
      </c>
      <c r="K92" s="27">
        <v>0</v>
      </c>
      <c r="L92" s="27">
        <v>273.75</v>
      </c>
      <c r="M92" s="27">
        <v>0</v>
      </c>
      <c r="N92" s="27">
        <v>14204.58</v>
      </c>
      <c r="O92" s="27">
        <v>114.17</v>
      </c>
      <c r="P92" s="27">
        <v>817.91</v>
      </c>
      <c r="Q92" s="27"/>
      <c r="R92" s="27"/>
      <c r="S92" s="27"/>
      <c r="T92" s="27"/>
      <c r="U92" s="21">
        <f>C92</f>
        <v>63242.49</v>
      </c>
      <c r="V92" s="22" t="s">
        <v>55</v>
      </c>
      <c r="W92" s="23">
        <v>240</v>
      </c>
      <c r="X92" s="23">
        <v>15178200</v>
      </c>
      <c r="Y92" s="23"/>
      <c r="Z92" s="18"/>
      <c r="AA92" s="23"/>
      <c r="AB92" s="23"/>
      <c r="AC92" s="23"/>
      <c r="AD92" s="24"/>
      <c r="AE92" s="23"/>
      <c r="AF92" s="23"/>
      <c r="AG92" s="23"/>
      <c r="AH92" s="23"/>
      <c r="AI92" s="23"/>
      <c r="AJ92" s="25"/>
    </row>
    <row r="93" spans="1:36" ht="75">
      <c r="A93" s="18">
        <v>4</v>
      </c>
      <c r="B93" s="19" t="s">
        <v>57</v>
      </c>
      <c r="C93" s="21">
        <f>D93+H93</f>
        <v>92606.08</v>
      </c>
      <c r="D93" s="21">
        <f>E93+F93+G93</f>
        <v>61206.89</v>
      </c>
      <c r="E93" s="27">
        <v>58197.17</v>
      </c>
      <c r="F93" s="27">
        <v>2518.22</v>
      </c>
      <c r="G93" s="27">
        <v>491.5</v>
      </c>
      <c r="H93" s="21">
        <f>I93+J93+K93+L93+M93+N93+O93+P93</f>
        <v>31399.19</v>
      </c>
      <c r="I93" s="27">
        <v>3949.8</v>
      </c>
      <c r="J93" s="27">
        <v>4673.28</v>
      </c>
      <c r="K93" s="27">
        <v>0</v>
      </c>
      <c r="L93" s="27">
        <v>273.68</v>
      </c>
      <c r="M93" s="27">
        <v>0</v>
      </c>
      <c r="N93" s="27">
        <v>21570.45</v>
      </c>
      <c r="O93" s="27">
        <v>114.17</v>
      </c>
      <c r="P93" s="27">
        <v>817.81</v>
      </c>
      <c r="Q93" s="27"/>
      <c r="R93" s="27"/>
      <c r="S93" s="27"/>
      <c r="T93" s="27"/>
      <c r="U93" s="21">
        <f>C93</f>
        <v>92606.08</v>
      </c>
      <c r="V93" s="22" t="s">
        <v>55</v>
      </c>
      <c r="W93" s="23">
        <v>247</v>
      </c>
      <c r="X93" s="23">
        <v>22873700</v>
      </c>
      <c r="Y93" s="23"/>
      <c r="Z93" s="18"/>
      <c r="AA93" s="23"/>
      <c r="AB93" s="23"/>
      <c r="AC93" s="23"/>
      <c r="AD93" s="24"/>
      <c r="AE93" s="23"/>
      <c r="AF93" s="23"/>
      <c r="AG93" s="23"/>
      <c r="AH93" s="23"/>
      <c r="AI93" s="23"/>
      <c r="AJ93" s="25"/>
    </row>
    <row r="94" spans="1:36" ht="75">
      <c r="A94" s="18">
        <v>5</v>
      </c>
      <c r="B94" s="19" t="s">
        <v>68</v>
      </c>
      <c r="C94" s="21">
        <f>D94+H94</f>
        <v>167750</v>
      </c>
      <c r="D94" s="21">
        <f>E94+F94+G94</f>
        <v>115571.43000000001</v>
      </c>
      <c r="E94" s="27">
        <v>114235.71</v>
      </c>
      <c r="F94" s="27">
        <v>392.86</v>
      </c>
      <c r="G94" s="27">
        <v>942.86</v>
      </c>
      <c r="H94" s="21">
        <f>I94+J94+K94+L94+M94+N94+O94+P94</f>
        <v>52178.57</v>
      </c>
      <c r="I94" s="27">
        <v>3950</v>
      </c>
      <c r="J94" s="27">
        <v>4671.43</v>
      </c>
      <c r="K94" s="27">
        <v>0</v>
      </c>
      <c r="L94" s="27">
        <v>271.43</v>
      </c>
      <c r="M94" s="27">
        <v>0</v>
      </c>
      <c r="N94" s="27">
        <v>42342.86</v>
      </c>
      <c r="O94" s="27">
        <v>114.28</v>
      </c>
      <c r="P94" s="27">
        <v>828.57</v>
      </c>
      <c r="Q94" s="27"/>
      <c r="R94" s="27"/>
      <c r="S94" s="27"/>
      <c r="T94" s="27"/>
      <c r="U94" s="21">
        <f>C94</f>
        <v>167750</v>
      </c>
      <c r="V94" s="22" t="s">
        <v>55</v>
      </c>
      <c r="W94" s="23">
        <v>14</v>
      </c>
      <c r="X94" s="23">
        <v>2348500</v>
      </c>
      <c r="Y94" s="23"/>
      <c r="Z94" s="18"/>
      <c r="AA94" s="23"/>
      <c r="AB94" s="23"/>
      <c r="AC94" s="23"/>
      <c r="AD94" s="24"/>
      <c r="AE94" s="23"/>
      <c r="AF94" s="23"/>
      <c r="AG94" s="23"/>
      <c r="AH94" s="23"/>
      <c r="AI94" s="23"/>
      <c r="AJ94" s="25"/>
    </row>
    <row r="95" spans="1:36" ht="18.75">
      <c r="A95" s="22"/>
      <c r="B95" s="28" t="s">
        <v>79</v>
      </c>
      <c r="C95" s="23" t="s">
        <v>56</v>
      </c>
      <c r="D95" s="23" t="s">
        <v>56</v>
      </c>
      <c r="E95" s="23" t="s">
        <v>56</v>
      </c>
      <c r="F95" s="23" t="s">
        <v>56</v>
      </c>
      <c r="G95" s="23" t="s">
        <v>56</v>
      </c>
      <c r="H95" s="23" t="s">
        <v>56</v>
      </c>
      <c r="I95" s="23" t="s">
        <v>56</v>
      </c>
      <c r="J95" s="23" t="s">
        <v>56</v>
      </c>
      <c r="K95" s="23" t="s">
        <v>56</v>
      </c>
      <c r="L95" s="23" t="s">
        <v>56</v>
      </c>
      <c r="M95" s="23" t="s">
        <v>56</v>
      </c>
      <c r="N95" s="23" t="s">
        <v>56</v>
      </c>
      <c r="O95" s="23" t="s">
        <v>56</v>
      </c>
      <c r="P95" s="23" t="s">
        <v>56</v>
      </c>
      <c r="Q95" s="23" t="s">
        <v>56</v>
      </c>
      <c r="R95" s="23" t="s">
        <v>56</v>
      </c>
      <c r="S95" s="23" t="s">
        <v>56</v>
      </c>
      <c r="T95" s="23" t="s">
        <v>56</v>
      </c>
      <c r="U95" s="23" t="s">
        <v>56</v>
      </c>
      <c r="V95" s="23" t="s">
        <v>56</v>
      </c>
      <c r="W95" s="23" t="s">
        <v>56</v>
      </c>
      <c r="X95" s="23">
        <f>X90+X91+X92+X93+X94</f>
        <v>43882400</v>
      </c>
      <c r="Y95" s="23"/>
      <c r="Z95" s="18"/>
      <c r="AA95" s="23"/>
      <c r="AB95" s="23"/>
      <c r="AC95" s="23" t="s">
        <v>56</v>
      </c>
      <c r="AD95" s="23">
        <v>338800</v>
      </c>
      <c r="AE95" s="23"/>
      <c r="AF95" s="23">
        <v>112200</v>
      </c>
      <c r="AG95" s="23"/>
      <c r="AH95" s="23">
        <f>X95-AD95+AF95</f>
        <v>43655800</v>
      </c>
      <c r="AI95" s="23" t="s">
        <v>56</v>
      </c>
      <c r="AJ95" s="25" t="s">
        <v>56</v>
      </c>
    </row>
    <row r="96" spans="1:36" ht="41.25" customHeight="1">
      <c r="A96" s="87" t="s">
        <v>173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</row>
    <row r="97" spans="1:36" ht="93.75">
      <c r="A97" s="18">
        <v>1</v>
      </c>
      <c r="B97" s="19" t="s">
        <v>117</v>
      </c>
      <c r="C97" s="21">
        <f>D97+H97</f>
        <v>41122.23</v>
      </c>
      <c r="D97" s="21">
        <f>E97+F97+G97</f>
        <v>21938.890000000003</v>
      </c>
      <c r="E97" s="21">
        <v>21805.56</v>
      </c>
      <c r="F97" s="21">
        <v>0</v>
      </c>
      <c r="G97" s="21">
        <v>133.33</v>
      </c>
      <c r="H97" s="21">
        <f>I97+J97+K97+L97+M97+N97+O97+P97</f>
        <v>19183.34</v>
      </c>
      <c r="I97" s="21">
        <v>0</v>
      </c>
      <c r="J97" s="21">
        <v>0</v>
      </c>
      <c r="K97" s="21">
        <v>0</v>
      </c>
      <c r="L97" s="21">
        <v>388.89</v>
      </c>
      <c r="M97" s="21">
        <v>0</v>
      </c>
      <c r="N97" s="21">
        <v>17600</v>
      </c>
      <c r="O97" s="21">
        <v>0</v>
      </c>
      <c r="P97" s="21">
        <v>1194.45</v>
      </c>
      <c r="Q97" s="21"/>
      <c r="R97" s="21"/>
      <c r="S97" s="21"/>
      <c r="T97" s="21"/>
      <c r="U97" s="21">
        <f>C97</f>
        <v>41122.23</v>
      </c>
      <c r="V97" s="22" t="s">
        <v>55</v>
      </c>
      <c r="W97" s="23">
        <v>18</v>
      </c>
      <c r="X97" s="23">
        <v>740200</v>
      </c>
      <c r="Y97" s="23" t="s">
        <v>56</v>
      </c>
      <c r="Z97" s="18" t="s">
        <v>56</v>
      </c>
      <c r="AA97" s="23" t="s">
        <v>56</v>
      </c>
      <c r="AB97" s="23" t="s">
        <v>56</v>
      </c>
      <c r="AC97" s="23"/>
      <c r="AD97" s="24"/>
      <c r="AE97" s="23" t="s">
        <v>56</v>
      </c>
      <c r="AF97" s="23" t="s">
        <v>56</v>
      </c>
      <c r="AG97" s="23" t="s">
        <v>56</v>
      </c>
      <c r="AH97" s="23" t="s">
        <v>56</v>
      </c>
      <c r="AI97" s="23" t="s">
        <v>56</v>
      </c>
      <c r="AJ97" s="18" t="s">
        <v>56</v>
      </c>
    </row>
    <row r="98" spans="1:36" ht="37.5">
      <c r="A98" s="18">
        <v>2</v>
      </c>
      <c r="B98" s="19" t="s">
        <v>126</v>
      </c>
      <c r="C98" s="21">
        <f>D98+H98</f>
        <v>366.12</v>
      </c>
      <c r="D98" s="21">
        <f>E98+F98+G98</f>
        <v>267.26</v>
      </c>
      <c r="E98" s="21">
        <v>117.48</v>
      </c>
      <c r="F98" s="21">
        <v>147.22</v>
      </c>
      <c r="G98" s="21">
        <v>2.56</v>
      </c>
      <c r="H98" s="21">
        <f>I98+J98+K98+L98+M98+N98+O98+P98</f>
        <v>98.86</v>
      </c>
      <c r="I98" s="21">
        <v>14.3</v>
      </c>
      <c r="J98" s="21">
        <v>73.74</v>
      </c>
      <c r="K98" s="21">
        <v>0</v>
      </c>
      <c r="L98" s="21">
        <v>0.48</v>
      </c>
      <c r="M98" s="21">
        <v>0</v>
      </c>
      <c r="N98" s="21">
        <v>0</v>
      </c>
      <c r="O98" s="21">
        <v>0</v>
      </c>
      <c r="P98" s="21">
        <v>10.34</v>
      </c>
      <c r="Q98" s="21"/>
      <c r="R98" s="21"/>
      <c r="S98" s="21"/>
      <c r="T98" s="21"/>
      <c r="U98" s="21">
        <f>C98</f>
        <v>366.12</v>
      </c>
      <c r="V98" s="22" t="s">
        <v>137</v>
      </c>
      <c r="W98" s="23">
        <v>2700</v>
      </c>
      <c r="X98" s="23">
        <v>988500</v>
      </c>
      <c r="Y98" s="23" t="s">
        <v>56</v>
      </c>
      <c r="Z98" s="18" t="s">
        <v>56</v>
      </c>
      <c r="AA98" s="23" t="s">
        <v>56</v>
      </c>
      <c r="AB98" s="23" t="s">
        <v>56</v>
      </c>
      <c r="AC98" s="23"/>
      <c r="AD98" s="24"/>
      <c r="AE98" s="23" t="s">
        <v>56</v>
      </c>
      <c r="AF98" s="23" t="s">
        <v>56</v>
      </c>
      <c r="AG98" s="23" t="s">
        <v>56</v>
      </c>
      <c r="AH98" s="23" t="s">
        <v>56</v>
      </c>
      <c r="AI98" s="23" t="s">
        <v>56</v>
      </c>
      <c r="AJ98" s="25" t="s">
        <v>56</v>
      </c>
    </row>
    <row r="99" spans="1:36" ht="75">
      <c r="A99" s="18">
        <v>3</v>
      </c>
      <c r="B99" s="19" t="s">
        <v>42</v>
      </c>
      <c r="C99" s="21">
        <f>D99+H99</f>
        <v>93438.70999999999</v>
      </c>
      <c r="D99" s="21">
        <f>E99+F99+G99</f>
        <v>47806.45</v>
      </c>
      <c r="E99" s="27">
        <v>44877.42</v>
      </c>
      <c r="F99" s="27">
        <v>2370.97</v>
      </c>
      <c r="G99" s="27">
        <v>558.06</v>
      </c>
      <c r="H99" s="21">
        <f>I99+J99+K99+L99+M99+N99+O99+P99</f>
        <v>45632.26</v>
      </c>
      <c r="I99" s="27">
        <v>2141.94</v>
      </c>
      <c r="J99" s="27">
        <v>11058.06</v>
      </c>
      <c r="K99" s="27">
        <v>0</v>
      </c>
      <c r="L99" s="27">
        <v>464.52</v>
      </c>
      <c r="M99" s="27">
        <v>0</v>
      </c>
      <c r="N99" s="27">
        <v>29706.45</v>
      </c>
      <c r="O99" s="27">
        <v>341.94</v>
      </c>
      <c r="P99" s="27">
        <v>1919.35</v>
      </c>
      <c r="Q99" s="27"/>
      <c r="R99" s="27"/>
      <c r="S99" s="27"/>
      <c r="T99" s="27"/>
      <c r="U99" s="21">
        <f>C99</f>
        <v>93438.70999999999</v>
      </c>
      <c r="V99" s="22" t="s">
        <v>55</v>
      </c>
      <c r="W99" s="23">
        <v>31</v>
      </c>
      <c r="X99" s="23">
        <v>2896600</v>
      </c>
      <c r="Y99" s="23"/>
      <c r="Z99" s="18"/>
      <c r="AA99" s="23"/>
      <c r="AB99" s="23"/>
      <c r="AC99" s="23"/>
      <c r="AD99" s="24"/>
      <c r="AE99" s="23"/>
      <c r="AF99" s="23"/>
      <c r="AG99" s="23"/>
      <c r="AH99" s="23"/>
      <c r="AI99" s="23"/>
      <c r="AJ99" s="25"/>
    </row>
    <row r="100" spans="1:36" ht="75">
      <c r="A100" s="18">
        <v>4</v>
      </c>
      <c r="B100" s="19" t="s">
        <v>57</v>
      </c>
      <c r="C100" s="21">
        <f>D100+H100</f>
        <v>148451.35</v>
      </c>
      <c r="D100" s="21">
        <f>E100+F100+G100</f>
        <v>81356.76000000001</v>
      </c>
      <c r="E100" s="27">
        <v>77305.41</v>
      </c>
      <c r="F100" s="27">
        <v>3300</v>
      </c>
      <c r="G100" s="27">
        <v>751.35</v>
      </c>
      <c r="H100" s="21">
        <f>I100+J100+K100+L100+M100+N100+O100+P100</f>
        <v>67094.59</v>
      </c>
      <c r="I100" s="27">
        <v>2143.24</v>
      </c>
      <c r="J100" s="27">
        <v>11059.46</v>
      </c>
      <c r="K100" s="27">
        <v>0</v>
      </c>
      <c r="L100" s="27">
        <v>464.86</v>
      </c>
      <c r="M100" s="27">
        <v>0</v>
      </c>
      <c r="N100" s="27">
        <v>51178.38</v>
      </c>
      <c r="O100" s="27">
        <v>335.14</v>
      </c>
      <c r="P100" s="27">
        <v>1913.51</v>
      </c>
      <c r="Q100" s="27"/>
      <c r="R100" s="27"/>
      <c r="S100" s="27"/>
      <c r="T100" s="27"/>
      <c r="U100" s="21">
        <f>C100</f>
        <v>148451.35</v>
      </c>
      <c r="V100" s="22" t="s">
        <v>55</v>
      </c>
      <c r="W100" s="23">
        <v>37</v>
      </c>
      <c r="X100" s="23">
        <v>5492700</v>
      </c>
      <c r="Y100" s="23"/>
      <c r="Z100" s="18"/>
      <c r="AA100" s="23"/>
      <c r="AB100" s="23"/>
      <c r="AC100" s="23"/>
      <c r="AD100" s="24"/>
      <c r="AE100" s="23"/>
      <c r="AF100" s="23"/>
      <c r="AG100" s="23"/>
      <c r="AH100" s="23"/>
      <c r="AI100" s="23"/>
      <c r="AJ100" s="25"/>
    </row>
    <row r="101" spans="1:36" ht="75">
      <c r="A101" s="18">
        <v>5</v>
      </c>
      <c r="B101" s="19" t="s">
        <v>68</v>
      </c>
      <c r="C101" s="21">
        <f>D101+H101</f>
        <v>339483.33</v>
      </c>
      <c r="D101" s="21">
        <f>E101+F101+G101</f>
        <v>195483.34000000003</v>
      </c>
      <c r="E101" s="27">
        <v>193450</v>
      </c>
      <c r="F101" s="27">
        <v>166.67</v>
      </c>
      <c r="G101" s="27">
        <v>1866.67</v>
      </c>
      <c r="H101" s="21">
        <f>I101+J101+K101+L101+M101+N101+O101+P101</f>
        <v>143999.99</v>
      </c>
      <c r="I101" s="27">
        <v>2133.33</v>
      </c>
      <c r="J101" s="27">
        <v>11050</v>
      </c>
      <c r="K101" s="27">
        <v>0</v>
      </c>
      <c r="L101" s="27">
        <v>483.33</v>
      </c>
      <c r="M101" s="27">
        <v>0</v>
      </c>
      <c r="N101" s="27">
        <v>128050</v>
      </c>
      <c r="O101" s="27">
        <v>350</v>
      </c>
      <c r="P101" s="27">
        <v>1933.33</v>
      </c>
      <c r="Q101" s="27"/>
      <c r="R101" s="27"/>
      <c r="S101" s="27"/>
      <c r="T101" s="27"/>
      <c r="U101" s="21">
        <f>C101</f>
        <v>339483.33</v>
      </c>
      <c r="V101" s="22" t="s">
        <v>55</v>
      </c>
      <c r="W101" s="23">
        <v>6</v>
      </c>
      <c r="X101" s="23">
        <v>2036900</v>
      </c>
      <c r="Y101" s="23"/>
      <c r="Z101" s="18"/>
      <c r="AA101" s="23"/>
      <c r="AB101" s="23"/>
      <c r="AC101" s="23"/>
      <c r="AD101" s="24"/>
      <c r="AE101" s="23"/>
      <c r="AF101" s="23"/>
      <c r="AG101" s="23"/>
      <c r="AH101" s="23"/>
      <c r="AI101" s="23"/>
      <c r="AJ101" s="25"/>
    </row>
    <row r="102" spans="1:36" ht="18.75">
      <c r="A102" s="22"/>
      <c r="B102" s="28" t="s">
        <v>79</v>
      </c>
      <c r="C102" s="23" t="s">
        <v>56</v>
      </c>
      <c r="D102" s="23" t="s">
        <v>56</v>
      </c>
      <c r="E102" s="23" t="s">
        <v>56</v>
      </c>
      <c r="F102" s="23" t="s">
        <v>56</v>
      </c>
      <c r="G102" s="23" t="s">
        <v>56</v>
      </c>
      <c r="H102" s="23" t="s">
        <v>56</v>
      </c>
      <c r="I102" s="23" t="s">
        <v>56</v>
      </c>
      <c r="J102" s="23" t="s">
        <v>56</v>
      </c>
      <c r="K102" s="23" t="s">
        <v>56</v>
      </c>
      <c r="L102" s="23" t="s">
        <v>56</v>
      </c>
      <c r="M102" s="23" t="s">
        <v>56</v>
      </c>
      <c r="N102" s="23" t="s">
        <v>56</v>
      </c>
      <c r="O102" s="23" t="s">
        <v>56</v>
      </c>
      <c r="P102" s="23" t="s">
        <v>56</v>
      </c>
      <c r="Q102" s="23" t="s">
        <v>56</v>
      </c>
      <c r="R102" s="23" t="s">
        <v>56</v>
      </c>
      <c r="S102" s="23" t="s">
        <v>56</v>
      </c>
      <c r="T102" s="23" t="s">
        <v>56</v>
      </c>
      <c r="U102" s="23" t="s">
        <v>56</v>
      </c>
      <c r="V102" s="23" t="s">
        <v>56</v>
      </c>
      <c r="W102" s="23" t="s">
        <v>56</v>
      </c>
      <c r="X102" s="23">
        <f>X97+X98+X99+X100+X101</f>
        <v>12154900</v>
      </c>
      <c r="Y102" s="23"/>
      <c r="Z102" s="18"/>
      <c r="AA102" s="23"/>
      <c r="AB102" s="23"/>
      <c r="AC102" s="23" t="s">
        <v>56</v>
      </c>
      <c r="AD102" s="23">
        <v>140700</v>
      </c>
      <c r="AE102" s="23"/>
      <c r="AF102" s="23">
        <v>102800</v>
      </c>
      <c r="AG102" s="23"/>
      <c r="AH102" s="23">
        <f>X102-AD102+AF102</f>
        <v>12117000</v>
      </c>
      <c r="AI102" s="23" t="s">
        <v>56</v>
      </c>
      <c r="AJ102" s="25" t="s">
        <v>56</v>
      </c>
    </row>
    <row r="103" spans="1:36" ht="39.75" customHeight="1">
      <c r="A103" s="87" t="s">
        <v>228</v>
      </c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</row>
    <row r="104" spans="1:36" ht="75">
      <c r="A104" s="18">
        <v>1</v>
      </c>
      <c r="B104" s="19" t="s">
        <v>42</v>
      </c>
      <c r="C104" s="21">
        <f>D104+H104</f>
        <v>65508</v>
      </c>
      <c r="D104" s="21">
        <f>E104+F104+G104</f>
        <v>39438.66</v>
      </c>
      <c r="E104" s="21">
        <v>38125.33</v>
      </c>
      <c r="F104" s="21">
        <v>1053.33</v>
      </c>
      <c r="G104" s="21">
        <v>260</v>
      </c>
      <c r="H104" s="21">
        <f>SUM(I104:P104)</f>
        <v>26069.34</v>
      </c>
      <c r="I104" s="21">
        <v>7412</v>
      </c>
      <c r="J104" s="21">
        <v>620</v>
      </c>
      <c r="K104" s="21">
        <v>0</v>
      </c>
      <c r="L104" s="21">
        <v>300</v>
      </c>
      <c r="M104" s="21">
        <v>0</v>
      </c>
      <c r="N104" s="21">
        <v>16234.67</v>
      </c>
      <c r="O104" s="21">
        <v>117.33</v>
      </c>
      <c r="P104" s="21">
        <v>1385.34</v>
      </c>
      <c r="Q104" s="21"/>
      <c r="R104" s="21"/>
      <c r="S104" s="21"/>
      <c r="T104" s="21"/>
      <c r="U104" s="21">
        <f>C104</f>
        <v>65508</v>
      </c>
      <c r="V104" s="22" t="s">
        <v>55</v>
      </c>
      <c r="W104" s="23">
        <v>75</v>
      </c>
      <c r="X104" s="23">
        <v>4913100</v>
      </c>
      <c r="Y104" s="23" t="s">
        <v>56</v>
      </c>
      <c r="Z104" s="18" t="s">
        <v>56</v>
      </c>
      <c r="AA104" s="23" t="s">
        <v>56</v>
      </c>
      <c r="AB104" s="23" t="s">
        <v>56</v>
      </c>
      <c r="AC104" s="23"/>
      <c r="AD104" s="24"/>
      <c r="AE104" s="23" t="s">
        <v>56</v>
      </c>
      <c r="AF104" s="23" t="s">
        <v>56</v>
      </c>
      <c r="AG104" s="23" t="s">
        <v>56</v>
      </c>
      <c r="AH104" s="23" t="s">
        <v>56</v>
      </c>
      <c r="AI104" s="23" t="s">
        <v>56</v>
      </c>
      <c r="AJ104" s="18" t="s">
        <v>56</v>
      </c>
    </row>
    <row r="105" spans="1:36" ht="75">
      <c r="A105" s="18">
        <v>2</v>
      </c>
      <c r="B105" s="19" t="s">
        <v>57</v>
      </c>
      <c r="C105" s="21">
        <f>D105+H105</f>
        <v>109249.04999999999</v>
      </c>
      <c r="D105" s="21">
        <f>E105+F105+G105</f>
        <v>70679.23999999999</v>
      </c>
      <c r="E105" s="21">
        <v>67392.45</v>
      </c>
      <c r="F105" s="21">
        <v>2888.68</v>
      </c>
      <c r="G105" s="21">
        <v>398.11</v>
      </c>
      <c r="H105" s="21">
        <f>SUM(I105:P105)</f>
        <v>38569.810000000005</v>
      </c>
      <c r="I105" s="21">
        <v>7413.21</v>
      </c>
      <c r="J105" s="21">
        <v>620.75</v>
      </c>
      <c r="K105" s="21">
        <v>0</v>
      </c>
      <c r="L105" s="21">
        <v>300</v>
      </c>
      <c r="M105" s="21">
        <v>0</v>
      </c>
      <c r="N105" s="21">
        <v>28700</v>
      </c>
      <c r="O105" s="21">
        <v>150.94</v>
      </c>
      <c r="P105" s="21">
        <v>1384.91</v>
      </c>
      <c r="Q105" s="21"/>
      <c r="R105" s="21"/>
      <c r="S105" s="21"/>
      <c r="T105" s="21"/>
      <c r="U105" s="21">
        <f>C105</f>
        <v>109249.04999999999</v>
      </c>
      <c r="V105" s="22" t="s">
        <v>55</v>
      </c>
      <c r="W105" s="23">
        <v>53</v>
      </c>
      <c r="X105" s="23">
        <v>5790200</v>
      </c>
      <c r="Y105" s="23" t="s">
        <v>56</v>
      </c>
      <c r="Z105" s="18" t="s">
        <v>56</v>
      </c>
      <c r="AA105" s="23" t="s">
        <v>56</v>
      </c>
      <c r="AB105" s="23" t="s">
        <v>56</v>
      </c>
      <c r="AC105" s="23"/>
      <c r="AD105" s="24"/>
      <c r="AE105" s="23" t="s">
        <v>56</v>
      </c>
      <c r="AF105" s="23" t="s">
        <v>56</v>
      </c>
      <c r="AG105" s="23" t="s">
        <v>56</v>
      </c>
      <c r="AH105" s="23" t="s">
        <v>56</v>
      </c>
      <c r="AI105" s="23" t="s">
        <v>56</v>
      </c>
      <c r="AJ105" s="25" t="s">
        <v>56</v>
      </c>
    </row>
    <row r="106" spans="1:36" ht="75">
      <c r="A106" s="18">
        <v>3</v>
      </c>
      <c r="B106" s="19" t="s">
        <v>68</v>
      </c>
      <c r="C106" s="21">
        <f>D106+H106</f>
        <v>147121.43</v>
      </c>
      <c r="D106" s="21">
        <f>E106+F106+G106</f>
        <v>96342.85999999999</v>
      </c>
      <c r="E106" s="27">
        <v>95971.43</v>
      </c>
      <c r="F106" s="27">
        <v>0</v>
      </c>
      <c r="G106" s="27">
        <v>371.43</v>
      </c>
      <c r="H106" s="21">
        <f>SUM(I106:P106)</f>
        <v>50778.57</v>
      </c>
      <c r="I106" s="27">
        <v>7414.29</v>
      </c>
      <c r="J106" s="27">
        <v>621.43</v>
      </c>
      <c r="K106" s="27">
        <v>0</v>
      </c>
      <c r="L106" s="27">
        <v>300</v>
      </c>
      <c r="M106" s="27">
        <v>0</v>
      </c>
      <c r="N106" s="27">
        <v>40864.28</v>
      </c>
      <c r="O106" s="27">
        <v>192.86</v>
      </c>
      <c r="P106" s="27">
        <v>1385.71</v>
      </c>
      <c r="Q106" s="27"/>
      <c r="R106" s="27"/>
      <c r="S106" s="27"/>
      <c r="T106" s="27"/>
      <c r="U106" s="21">
        <f>C106</f>
        <v>147121.43</v>
      </c>
      <c r="V106" s="24" t="s">
        <v>55</v>
      </c>
      <c r="W106" s="23">
        <v>14</v>
      </c>
      <c r="X106" s="23">
        <v>2059700</v>
      </c>
      <c r="Y106" s="23"/>
      <c r="Z106" s="18"/>
      <c r="AA106" s="23"/>
      <c r="AB106" s="23"/>
      <c r="AC106" s="23"/>
      <c r="AD106" s="24"/>
      <c r="AE106" s="23"/>
      <c r="AF106" s="23"/>
      <c r="AG106" s="23"/>
      <c r="AH106" s="23"/>
      <c r="AI106" s="23"/>
      <c r="AJ106" s="25"/>
    </row>
    <row r="107" spans="1:36" ht="18.75">
      <c r="A107" s="22"/>
      <c r="B107" s="28" t="s">
        <v>79</v>
      </c>
      <c r="C107" s="23" t="s">
        <v>56</v>
      </c>
      <c r="D107" s="23" t="s">
        <v>56</v>
      </c>
      <c r="E107" s="23" t="s">
        <v>56</v>
      </c>
      <c r="F107" s="23" t="s">
        <v>56</v>
      </c>
      <c r="G107" s="23" t="s">
        <v>56</v>
      </c>
      <c r="H107" s="23" t="s">
        <v>56</v>
      </c>
      <c r="I107" s="23" t="s">
        <v>56</v>
      </c>
      <c r="J107" s="23" t="s">
        <v>56</v>
      </c>
      <c r="K107" s="23" t="s">
        <v>56</v>
      </c>
      <c r="L107" s="23" t="s">
        <v>56</v>
      </c>
      <c r="M107" s="23" t="s">
        <v>56</v>
      </c>
      <c r="N107" s="23" t="s">
        <v>56</v>
      </c>
      <c r="O107" s="23" t="s">
        <v>56</v>
      </c>
      <c r="P107" s="23" t="s">
        <v>56</v>
      </c>
      <c r="Q107" s="23" t="s">
        <v>56</v>
      </c>
      <c r="R107" s="23" t="s">
        <v>56</v>
      </c>
      <c r="S107" s="23" t="s">
        <v>56</v>
      </c>
      <c r="T107" s="23" t="s">
        <v>56</v>
      </c>
      <c r="U107" s="23" t="s">
        <v>56</v>
      </c>
      <c r="V107" s="23" t="s">
        <v>56</v>
      </c>
      <c r="W107" s="23" t="s">
        <v>56</v>
      </c>
      <c r="X107" s="23">
        <f>X104+X105+X106</f>
        <v>12763000</v>
      </c>
      <c r="Y107" s="23"/>
      <c r="Z107" s="18"/>
      <c r="AA107" s="23"/>
      <c r="AB107" s="23"/>
      <c r="AC107" s="23" t="s">
        <v>56</v>
      </c>
      <c r="AD107" s="23"/>
      <c r="AE107" s="23"/>
      <c r="AF107" s="23">
        <v>65900</v>
      </c>
      <c r="AG107" s="23"/>
      <c r="AH107" s="23">
        <f>X107+AF107</f>
        <v>12828900</v>
      </c>
      <c r="AI107" s="23" t="s">
        <v>56</v>
      </c>
      <c r="AJ107" s="25" t="s">
        <v>56</v>
      </c>
    </row>
    <row r="108" spans="1:36" ht="39.75" customHeight="1">
      <c r="A108" s="87" t="s">
        <v>262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</row>
    <row r="109" spans="1:36" ht="75">
      <c r="A109" s="18">
        <v>1</v>
      </c>
      <c r="B109" s="19" t="s">
        <v>42</v>
      </c>
      <c r="C109" s="21">
        <f>D109+H109</f>
        <v>68389.61</v>
      </c>
      <c r="D109" s="21">
        <f>E109+F109+G109</f>
        <v>34716.89</v>
      </c>
      <c r="E109" s="21">
        <v>32290.91</v>
      </c>
      <c r="F109" s="21">
        <v>2184.42</v>
      </c>
      <c r="G109" s="21">
        <v>241.56</v>
      </c>
      <c r="H109" s="21">
        <f>SUM(I109:P109)</f>
        <v>33672.72</v>
      </c>
      <c r="I109" s="21">
        <v>2570.13</v>
      </c>
      <c r="J109" s="21">
        <v>9327.27</v>
      </c>
      <c r="K109" s="21">
        <v>0</v>
      </c>
      <c r="L109" s="21">
        <v>479.22</v>
      </c>
      <c r="M109" s="21">
        <v>0</v>
      </c>
      <c r="N109" s="21">
        <v>20110.39</v>
      </c>
      <c r="O109" s="21">
        <v>137.66</v>
      </c>
      <c r="P109" s="21">
        <v>1048.05</v>
      </c>
      <c r="Q109" s="21"/>
      <c r="R109" s="21"/>
      <c r="S109" s="21"/>
      <c r="T109" s="21"/>
      <c r="U109" s="21">
        <f>C109</f>
        <v>68389.61</v>
      </c>
      <c r="V109" s="22" t="s">
        <v>55</v>
      </c>
      <c r="W109" s="23">
        <v>77</v>
      </c>
      <c r="X109" s="23">
        <v>5266000</v>
      </c>
      <c r="Y109" s="23" t="s">
        <v>56</v>
      </c>
      <c r="Z109" s="18" t="s">
        <v>56</v>
      </c>
      <c r="AA109" s="23" t="s">
        <v>56</v>
      </c>
      <c r="AB109" s="23" t="s">
        <v>56</v>
      </c>
      <c r="AC109" s="23"/>
      <c r="AD109" s="24"/>
      <c r="AE109" s="23" t="s">
        <v>56</v>
      </c>
      <c r="AF109" s="23" t="s">
        <v>56</v>
      </c>
      <c r="AG109" s="23" t="s">
        <v>56</v>
      </c>
      <c r="AH109" s="23" t="s">
        <v>56</v>
      </c>
      <c r="AI109" s="23" t="s">
        <v>56</v>
      </c>
      <c r="AJ109" s="18" t="s">
        <v>56</v>
      </c>
    </row>
    <row r="110" spans="1:36" ht="75">
      <c r="A110" s="18">
        <v>2</v>
      </c>
      <c r="B110" s="19" t="s">
        <v>57</v>
      </c>
      <c r="C110" s="21">
        <f>D110+H110</f>
        <v>78711.11</v>
      </c>
      <c r="D110" s="21">
        <f>E110+F110+G110</f>
        <v>41336.11</v>
      </c>
      <c r="E110" s="21">
        <v>38237.04</v>
      </c>
      <c r="F110" s="21">
        <v>2773.15</v>
      </c>
      <c r="G110" s="21">
        <v>325.92</v>
      </c>
      <c r="H110" s="21">
        <f>SUM(I110:P110)</f>
        <v>37375</v>
      </c>
      <c r="I110" s="21">
        <v>2570.37</v>
      </c>
      <c r="J110" s="21">
        <v>9326.85</v>
      </c>
      <c r="K110" s="21">
        <v>0</v>
      </c>
      <c r="L110" s="21">
        <v>479.63</v>
      </c>
      <c r="M110" s="21">
        <v>0</v>
      </c>
      <c r="N110" s="21">
        <v>23812.04</v>
      </c>
      <c r="O110" s="21">
        <v>137.96</v>
      </c>
      <c r="P110" s="21">
        <v>1048.15</v>
      </c>
      <c r="Q110" s="21"/>
      <c r="R110" s="21"/>
      <c r="S110" s="21"/>
      <c r="T110" s="21"/>
      <c r="U110" s="21">
        <f>C110</f>
        <v>78711.11</v>
      </c>
      <c r="V110" s="22" t="s">
        <v>55</v>
      </c>
      <c r="W110" s="23">
        <v>108</v>
      </c>
      <c r="X110" s="23">
        <v>8500800</v>
      </c>
      <c r="Y110" s="23" t="s">
        <v>56</v>
      </c>
      <c r="Z110" s="18" t="s">
        <v>56</v>
      </c>
      <c r="AA110" s="23" t="s">
        <v>56</v>
      </c>
      <c r="AB110" s="23" t="s">
        <v>56</v>
      </c>
      <c r="AC110" s="23"/>
      <c r="AD110" s="24"/>
      <c r="AE110" s="23" t="s">
        <v>56</v>
      </c>
      <c r="AF110" s="23" t="s">
        <v>56</v>
      </c>
      <c r="AG110" s="23" t="s">
        <v>56</v>
      </c>
      <c r="AH110" s="23" t="s">
        <v>56</v>
      </c>
      <c r="AI110" s="23" t="s">
        <v>56</v>
      </c>
      <c r="AJ110" s="25" t="s">
        <v>56</v>
      </c>
    </row>
    <row r="111" spans="1:36" ht="75">
      <c r="A111" s="18">
        <v>3</v>
      </c>
      <c r="B111" s="19" t="s">
        <v>68</v>
      </c>
      <c r="C111" s="21">
        <f>D111+H111</f>
        <v>146347.06</v>
      </c>
      <c r="D111" s="21">
        <f>E111+F111+G111</f>
        <v>82341.18</v>
      </c>
      <c r="E111" s="27">
        <v>80994.12</v>
      </c>
      <c r="F111" s="27">
        <v>970.59</v>
      </c>
      <c r="G111" s="27">
        <v>376.47</v>
      </c>
      <c r="H111" s="21">
        <f>SUM(I111:P111)</f>
        <v>64005.88</v>
      </c>
      <c r="I111" s="27">
        <v>2570.59</v>
      </c>
      <c r="J111" s="27">
        <v>9329.41</v>
      </c>
      <c r="K111" s="27">
        <v>0</v>
      </c>
      <c r="L111" s="27">
        <v>482.35</v>
      </c>
      <c r="M111" s="27">
        <v>0</v>
      </c>
      <c r="N111" s="27">
        <v>50441.18</v>
      </c>
      <c r="O111" s="27">
        <v>135.29</v>
      </c>
      <c r="P111" s="27">
        <v>1047.06</v>
      </c>
      <c r="Q111" s="27"/>
      <c r="R111" s="27"/>
      <c r="S111" s="27"/>
      <c r="T111" s="27"/>
      <c r="U111" s="21">
        <f>C111</f>
        <v>146347.06</v>
      </c>
      <c r="V111" s="24" t="s">
        <v>55</v>
      </c>
      <c r="W111" s="23">
        <v>17</v>
      </c>
      <c r="X111" s="23">
        <v>2487900</v>
      </c>
      <c r="Y111" s="23"/>
      <c r="Z111" s="18"/>
      <c r="AA111" s="23"/>
      <c r="AB111" s="23"/>
      <c r="AC111" s="23"/>
      <c r="AD111" s="24"/>
      <c r="AE111" s="23"/>
      <c r="AF111" s="23"/>
      <c r="AG111" s="23"/>
      <c r="AH111" s="23"/>
      <c r="AI111" s="23"/>
      <c r="AJ111" s="25"/>
    </row>
    <row r="112" spans="1:36" ht="18.75">
      <c r="A112" s="22"/>
      <c r="B112" s="28" t="s">
        <v>79</v>
      </c>
      <c r="C112" s="23" t="s">
        <v>56</v>
      </c>
      <c r="D112" s="23" t="s">
        <v>56</v>
      </c>
      <c r="E112" s="23" t="s">
        <v>56</v>
      </c>
      <c r="F112" s="23" t="s">
        <v>56</v>
      </c>
      <c r="G112" s="23" t="s">
        <v>56</v>
      </c>
      <c r="H112" s="23" t="s">
        <v>56</v>
      </c>
      <c r="I112" s="23" t="s">
        <v>56</v>
      </c>
      <c r="J112" s="23" t="s">
        <v>56</v>
      </c>
      <c r="K112" s="23" t="s">
        <v>56</v>
      </c>
      <c r="L112" s="23" t="s">
        <v>56</v>
      </c>
      <c r="M112" s="23" t="s">
        <v>56</v>
      </c>
      <c r="N112" s="23" t="s">
        <v>56</v>
      </c>
      <c r="O112" s="23" t="s">
        <v>56</v>
      </c>
      <c r="P112" s="23" t="s">
        <v>56</v>
      </c>
      <c r="Q112" s="23" t="s">
        <v>56</v>
      </c>
      <c r="R112" s="23" t="s">
        <v>56</v>
      </c>
      <c r="S112" s="23" t="s">
        <v>56</v>
      </c>
      <c r="T112" s="23" t="s">
        <v>56</v>
      </c>
      <c r="U112" s="23" t="s">
        <v>56</v>
      </c>
      <c r="V112" s="23" t="s">
        <v>56</v>
      </c>
      <c r="W112" s="23" t="s">
        <v>56</v>
      </c>
      <c r="X112" s="23">
        <f>X109+X110+X111</f>
        <v>16254700</v>
      </c>
      <c r="Y112" s="23"/>
      <c r="Z112" s="18"/>
      <c r="AA112" s="23"/>
      <c r="AB112" s="23"/>
      <c r="AC112" s="23" t="s">
        <v>56</v>
      </c>
      <c r="AD112" s="23"/>
      <c r="AE112" s="23"/>
      <c r="AF112" s="23">
        <v>901900</v>
      </c>
      <c r="AG112" s="23"/>
      <c r="AH112" s="23">
        <f>X112+AF112</f>
        <v>17156600</v>
      </c>
      <c r="AI112" s="23" t="s">
        <v>56</v>
      </c>
      <c r="AJ112" s="25" t="s">
        <v>56</v>
      </c>
    </row>
    <row r="113" spans="1:36" ht="37.5" customHeight="1">
      <c r="A113" s="87" t="s">
        <v>299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</row>
    <row r="114" spans="1:36" ht="75">
      <c r="A114" s="18">
        <v>1</v>
      </c>
      <c r="B114" s="19" t="s">
        <v>42</v>
      </c>
      <c r="C114" s="21">
        <f>D114+H114</f>
        <v>105721.72</v>
      </c>
      <c r="D114" s="21">
        <f>E114+F114+G114</f>
        <v>52894.200000000004</v>
      </c>
      <c r="E114" s="21">
        <v>49800</v>
      </c>
      <c r="F114" s="21">
        <v>2873.91</v>
      </c>
      <c r="G114" s="21">
        <v>220.29</v>
      </c>
      <c r="H114" s="21">
        <f>SUM(I114:P114)</f>
        <v>52827.520000000004</v>
      </c>
      <c r="I114" s="21">
        <v>1234.78</v>
      </c>
      <c r="J114" s="21">
        <v>11050.72</v>
      </c>
      <c r="K114" s="21">
        <v>0</v>
      </c>
      <c r="L114" s="21">
        <v>717.39</v>
      </c>
      <c r="M114" s="21">
        <v>0</v>
      </c>
      <c r="N114" s="21">
        <v>38260.87</v>
      </c>
      <c r="O114" s="21">
        <v>195.65</v>
      </c>
      <c r="P114" s="21">
        <v>1368.11</v>
      </c>
      <c r="Q114" s="21"/>
      <c r="R114" s="21"/>
      <c r="S114" s="21"/>
      <c r="T114" s="21"/>
      <c r="U114" s="21">
        <f>C114</f>
        <v>105721.72</v>
      </c>
      <c r="V114" s="22" t="s">
        <v>55</v>
      </c>
      <c r="W114" s="23">
        <v>69</v>
      </c>
      <c r="X114" s="23">
        <v>7294800</v>
      </c>
      <c r="Y114" s="23" t="s">
        <v>56</v>
      </c>
      <c r="Z114" s="18" t="s">
        <v>56</v>
      </c>
      <c r="AA114" s="23" t="s">
        <v>56</v>
      </c>
      <c r="AB114" s="23" t="s">
        <v>56</v>
      </c>
      <c r="AC114" s="23"/>
      <c r="AD114" s="24"/>
      <c r="AE114" s="23" t="s">
        <v>56</v>
      </c>
      <c r="AF114" s="23" t="s">
        <v>56</v>
      </c>
      <c r="AG114" s="23" t="s">
        <v>56</v>
      </c>
      <c r="AH114" s="23" t="s">
        <v>56</v>
      </c>
      <c r="AI114" s="23" t="s">
        <v>56</v>
      </c>
      <c r="AJ114" s="18" t="s">
        <v>56</v>
      </c>
    </row>
    <row r="115" spans="1:36" ht="75">
      <c r="A115" s="18">
        <v>2</v>
      </c>
      <c r="B115" s="19" t="s">
        <v>57</v>
      </c>
      <c r="C115" s="21">
        <f>D115+H115</f>
        <v>104668.05</v>
      </c>
      <c r="D115" s="21">
        <f>E115+F115+G115</f>
        <v>52306.94</v>
      </c>
      <c r="E115" s="21">
        <v>49236.11</v>
      </c>
      <c r="F115" s="21">
        <v>2759.72</v>
      </c>
      <c r="G115" s="21">
        <v>311.11</v>
      </c>
      <c r="H115" s="21">
        <f>SUM(I115:P115)</f>
        <v>52361.11</v>
      </c>
      <c r="I115" s="21">
        <v>1234.72</v>
      </c>
      <c r="J115" s="21">
        <v>11050</v>
      </c>
      <c r="K115" s="21">
        <v>0</v>
      </c>
      <c r="L115" s="21">
        <v>718.06</v>
      </c>
      <c r="M115" s="21">
        <v>0</v>
      </c>
      <c r="N115" s="21">
        <v>37794.44</v>
      </c>
      <c r="O115" s="21">
        <v>195.83</v>
      </c>
      <c r="P115" s="21">
        <v>1368.06</v>
      </c>
      <c r="Q115" s="21"/>
      <c r="R115" s="21"/>
      <c r="S115" s="21"/>
      <c r="T115" s="21"/>
      <c r="U115" s="21">
        <f>C115</f>
        <v>104668.05</v>
      </c>
      <c r="V115" s="22" t="s">
        <v>55</v>
      </c>
      <c r="W115" s="23">
        <v>72</v>
      </c>
      <c r="X115" s="23">
        <v>7536100</v>
      </c>
      <c r="Y115" s="23" t="s">
        <v>56</v>
      </c>
      <c r="Z115" s="18" t="s">
        <v>56</v>
      </c>
      <c r="AA115" s="23" t="s">
        <v>56</v>
      </c>
      <c r="AB115" s="23" t="s">
        <v>56</v>
      </c>
      <c r="AC115" s="23"/>
      <c r="AD115" s="24"/>
      <c r="AE115" s="23" t="s">
        <v>56</v>
      </c>
      <c r="AF115" s="23" t="s">
        <v>56</v>
      </c>
      <c r="AG115" s="23" t="s">
        <v>56</v>
      </c>
      <c r="AH115" s="23" t="s">
        <v>56</v>
      </c>
      <c r="AI115" s="23" t="s">
        <v>56</v>
      </c>
      <c r="AJ115" s="25" t="s">
        <v>56</v>
      </c>
    </row>
    <row r="116" spans="1:36" ht="75">
      <c r="A116" s="18">
        <v>3</v>
      </c>
      <c r="B116" s="19" t="s">
        <v>68</v>
      </c>
      <c r="C116" s="21">
        <f>D116+H116</f>
        <v>144642.86</v>
      </c>
      <c r="D116" s="21">
        <f>E116+F116+G116</f>
        <v>73721.43</v>
      </c>
      <c r="E116" s="27">
        <v>73371.43</v>
      </c>
      <c r="F116" s="27">
        <v>0</v>
      </c>
      <c r="G116" s="27">
        <v>350</v>
      </c>
      <c r="H116" s="21">
        <f>SUM(I116:P116)</f>
        <v>70921.43000000001</v>
      </c>
      <c r="I116" s="27">
        <v>1235.71</v>
      </c>
      <c r="J116" s="27">
        <v>11050</v>
      </c>
      <c r="K116" s="27">
        <v>0</v>
      </c>
      <c r="L116" s="27">
        <v>714.29</v>
      </c>
      <c r="M116" s="27">
        <v>0</v>
      </c>
      <c r="N116" s="27">
        <v>56364.29</v>
      </c>
      <c r="O116" s="27">
        <v>192.86</v>
      </c>
      <c r="P116" s="27">
        <v>1364.28</v>
      </c>
      <c r="Q116" s="27"/>
      <c r="R116" s="27"/>
      <c r="S116" s="27"/>
      <c r="T116" s="27"/>
      <c r="U116" s="21">
        <f>C116</f>
        <v>144642.86</v>
      </c>
      <c r="V116" s="24" t="s">
        <v>55</v>
      </c>
      <c r="W116" s="23">
        <v>14</v>
      </c>
      <c r="X116" s="23">
        <v>2025000</v>
      </c>
      <c r="Y116" s="23"/>
      <c r="Z116" s="18"/>
      <c r="AA116" s="23"/>
      <c r="AB116" s="23"/>
      <c r="AC116" s="23"/>
      <c r="AD116" s="24"/>
      <c r="AE116" s="23"/>
      <c r="AF116" s="23"/>
      <c r="AG116" s="23"/>
      <c r="AH116" s="23"/>
      <c r="AI116" s="23"/>
      <c r="AJ116" s="25"/>
    </row>
    <row r="117" spans="1:36" ht="18.75">
      <c r="A117" s="22"/>
      <c r="B117" s="28" t="s">
        <v>79</v>
      </c>
      <c r="C117" s="23" t="s">
        <v>56</v>
      </c>
      <c r="D117" s="23" t="s">
        <v>56</v>
      </c>
      <c r="E117" s="23" t="s">
        <v>56</v>
      </c>
      <c r="F117" s="23" t="s">
        <v>56</v>
      </c>
      <c r="G117" s="23" t="s">
        <v>56</v>
      </c>
      <c r="H117" s="23" t="s">
        <v>56</v>
      </c>
      <c r="I117" s="23" t="s">
        <v>56</v>
      </c>
      <c r="J117" s="23" t="s">
        <v>56</v>
      </c>
      <c r="K117" s="23" t="s">
        <v>56</v>
      </c>
      <c r="L117" s="23" t="s">
        <v>56</v>
      </c>
      <c r="M117" s="23" t="s">
        <v>56</v>
      </c>
      <c r="N117" s="23" t="s">
        <v>56</v>
      </c>
      <c r="O117" s="23" t="s">
        <v>56</v>
      </c>
      <c r="P117" s="23" t="s">
        <v>56</v>
      </c>
      <c r="Q117" s="23" t="s">
        <v>56</v>
      </c>
      <c r="R117" s="23" t="s">
        <v>56</v>
      </c>
      <c r="S117" s="23" t="s">
        <v>56</v>
      </c>
      <c r="T117" s="23" t="s">
        <v>56</v>
      </c>
      <c r="U117" s="23" t="s">
        <v>56</v>
      </c>
      <c r="V117" s="23" t="s">
        <v>56</v>
      </c>
      <c r="W117" s="23" t="s">
        <v>56</v>
      </c>
      <c r="X117" s="23">
        <f>X114+X115+X116</f>
        <v>16855900</v>
      </c>
      <c r="Y117" s="23"/>
      <c r="Z117" s="18"/>
      <c r="AA117" s="23"/>
      <c r="AB117" s="23"/>
      <c r="AC117" s="23" t="s">
        <v>56</v>
      </c>
      <c r="AD117" s="23"/>
      <c r="AE117" s="23"/>
      <c r="AF117" s="23">
        <v>41200</v>
      </c>
      <c r="AG117" s="23"/>
      <c r="AH117" s="23">
        <f>X117+AF117</f>
        <v>16897100</v>
      </c>
      <c r="AI117" s="23" t="s">
        <v>56</v>
      </c>
      <c r="AJ117" s="25" t="s">
        <v>56</v>
      </c>
    </row>
    <row r="118" spans="1:36" ht="37.5" customHeight="1">
      <c r="A118" s="87" t="s">
        <v>333</v>
      </c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</row>
    <row r="119" spans="1:36" ht="75">
      <c r="A119" s="18">
        <v>1</v>
      </c>
      <c r="B119" s="19" t="s">
        <v>57</v>
      </c>
      <c r="C119" s="21">
        <f>D119+H119</f>
        <v>38527.78</v>
      </c>
      <c r="D119" s="21">
        <f>E119+F119+G119</f>
        <v>25188.89</v>
      </c>
      <c r="E119" s="21">
        <v>22938.89</v>
      </c>
      <c r="F119" s="21">
        <v>2144.44</v>
      </c>
      <c r="G119" s="21">
        <v>105.56</v>
      </c>
      <c r="H119" s="21">
        <f>SUM(I119:P119)</f>
        <v>13338.890000000001</v>
      </c>
      <c r="I119" s="21">
        <v>0</v>
      </c>
      <c r="J119" s="21">
        <v>88.89</v>
      </c>
      <c r="K119" s="21">
        <v>0</v>
      </c>
      <c r="L119" s="21">
        <v>394.45</v>
      </c>
      <c r="M119" s="21">
        <v>0</v>
      </c>
      <c r="N119" s="21">
        <v>11783.33</v>
      </c>
      <c r="O119" s="21">
        <v>44.44</v>
      </c>
      <c r="P119" s="21">
        <v>1027.78</v>
      </c>
      <c r="Q119" s="21"/>
      <c r="R119" s="21"/>
      <c r="S119" s="21"/>
      <c r="T119" s="21"/>
      <c r="U119" s="21">
        <f>C119</f>
        <v>38527.78</v>
      </c>
      <c r="V119" s="22" t="s">
        <v>55</v>
      </c>
      <c r="W119" s="23">
        <v>18</v>
      </c>
      <c r="X119" s="23">
        <v>693500</v>
      </c>
      <c r="Y119" s="23" t="s">
        <v>56</v>
      </c>
      <c r="Z119" s="18" t="s">
        <v>56</v>
      </c>
      <c r="AA119" s="23" t="s">
        <v>56</v>
      </c>
      <c r="AB119" s="23" t="s">
        <v>56</v>
      </c>
      <c r="AC119" s="23"/>
      <c r="AD119" s="24"/>
      <c r="AE119" s="23" t="s">
        <v>56</v>
      </c>
      <c r="AF119" s="23" t="s">
        <v>56</v>
      </c>
      <c r="AG119" s="23" t="s">
        <v>56</v>
      </c>
      <c r="AH119" s="23" t="s">
        <v>56</v>
      </c>
      <c r="AI119" s="23" t="s">
        <v>56</v>
      </c>
      <c r="AJ119" s="18" t="s">
        <v>56</v>
      </c>
    </row>
    <row r="120" spans="1:36" ht="75">
      <c r="A120" s="18">
        <v>2</v>
      </c>
      <c r="B120" s="19" t="s">
        <v>68</v>
      </c>
      <c r="C120" s="21">
        <f>D120+H120</f>
        <v>38455.18</v>
      </c>
      <c r="D120" s="21">
        <f>E120+F120+G120</f>
        <v>24774.72</v>
      </c>
      <c r="E120" s="21">
        <v>23665.52</v>
      </c>
      <c r="F120" s="21">
        <v>927.59</v>
      </c>
      <c r="G120" s="21">
        <v>181.61</v>
      </c>
      <c r="H120" s="21">
        <f>SUM(I120:P120)</f>
        <v>13680.460000000001</v>
      </c>
      <c r="I120" s="21">
        <v>0</v>
      </c>
      <c r="J120" s="21">
        <v>83.91</v>
      </c>
      <c r="K120" s="21">
        <v>0</v>
      </c>
      <c r="L120" s="21">
        <v>387.36</v>
      </c>
      <c r="M120" s="21">
        <v>0</v>
      </c>
      <c r="N120" s="21">
        <v>12158.62</v>
      </c>
      <c r="O120" s="21">
        <v>48.27</v>
      </c>
      <c r="P120" s="21">
        <v>1002.3</v>
      </c>
      <c r="Q120" s="21"/>
      <c r="R120" s="21"/>
      <c r="S120" s="21"/>
      <c r="T120" s="21"/>
      <c r="U120" s="21">
        <f>C120</f>
        <v>38455.18</v>
      </c>
      <c r="V120" s="22" t="s">
        <v>55</v>
      </c>
      <c r="W120" s="23">
        <v>87</v>
      </c>
      <c r="X120" s="23">
        <v>3345600</v>
      </c>
      <c r="Y120" s="23" t="s">
        <v>56</v>
      </c>
      <c r="Z120" s="18" t="s">
        <v>56</v>
      </c>
      <c r="AA120" s="23" t="s">
        <v>56</v>
      </c>
      <c r="AB120" s="23" t="s">
        <v>56</v>
      </c>
      <c r="AC120" s="23"/>
      <c r="AD120" s="24"/>
      <c r="AE120" s="23" t="s">
        <v>56</v>
      </c>
      <c r="AF120" s="23" t="s">
        <v>56</v>
      </c>
      <c r="AG120" s="23" t="s">
        <v>56</v>
      </c>
      <c r="AH120" s="23" t="s">
        <v>56</v>
      </c>
      <c r="AI120" s="23" t="s">
        <v>56</v>
      </c>
      <c r="AJ120" s="25" t="s">
        <v>56</v>
      </c>
    </row>
    <row r="121" spans="1:36" ht="18.75">
      <c r="A121" s="22"/>
      <c r="B121" s="28" t="s">
        <v>79</v>
      </c>
      <c r="C121" s="23" t="s">
        <v>56</v>
      </c>
      <c r="D121" s="23" t="s">
        <v>56</v>
      </c>
      <c r="E121" s="23" t="s">
        <v>56</v>
      </c>
      <c r="F121" s="23" t="s">
        <v>56</v>
      </c>
      <c r="G121" s="23" t="s">
        <v>56</v>
      </c>
      <c r="H121" s="23" t="s">
        <v>56</v>
      </c>
      <c r="I121" s="23" t="s">
        <v>56</v>
      </c>
      <c r="J121" s="23" t="s">
        <v>56</v>
      </c>
      <c r="K121" s="23" t="s">
        <v>56</v>
      </c>
      <c r="L121" s="23" t="s">
        <v>56</v>
      </c>
      <c r="M121" s="23" t="s">
        <v>56</v>
      </c>
      <c r="N121" s="23" t="s">
        <v>56</v>
      </c>
      <c r="O121" s="23" t="s">
        <v>56</v>
      </c>
      <c r="P121" s="23" t="s">
        <v>56</v>
      </c>
      <c r="Q121" s="23" t="s">
        <v>56</v>
      </c>
      <c r="R121" s="23" t="s">
        <v>56</v>
      </c>
      <c r="S121" s="23" t="s">
        <v>56</v>
      </c>
      <c r="T121" s="23" t="s">
        <v>56</v>
      </c>
      <c r="U121" s="23" t="s">
        <v>56</v>
      </c>
      <c r="V121" s="23" t="s">
        <v>56</v>
      </c>
      <c r="W121" s="23" t="s">
        <v>56</v>
      </c>
      <c r="X121" s="23">
        <f>X119+X120</f>
        <v>4039100</v>
      </c>
      <c r="Y121" s="23"/>
      <c r="Z121" s="18"/>
      <c r="AA121" s="23"/>
      <c r="AB121" s="23"/>
      <c r="AC121" s="23" t="s">
        <v>56</v>
      </c>
      <c r="AD121" s="23"/>
      <c r="AE121" s="23"/>
      <c r="AF121" s="23">
        <v>0</v>
      </c>
      <c r="AG121" s="23"/>
      <c r="AH121" s="23">
        <f>X121+AF121</f>
        <v>4039100</v>
      </c>
      <c r="AI121" s="23" t="s">
        <v>56</v>
      </c>
      <c r="AJ121" s="25" t="s">
        <v>56</v>
      </c>
    </row>
    <row r="122" spans="1:36" ht="37.5" customHeight="1">
      <c r="A122" s="87" t="s">
        <v>356</v>
      </c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</row>
    <row r="123" spans="1:36" ht="75">
      <c r="A123" s="18">
        <v>1</v>
      </c>
      <c r="B123" s="19" t="s">
        <v>42</v>
      </c>
      <c r="C123" s="21">
        <f>D123+H123</f>
        <v>74954.34</v>
      </c>
      <c r="D123" s="21">
        <f>E123+F123+G123</f>
        <v>40043.48</v>
      </c>
      <c r="E123" s="21">
        <v>39332.61</v>
      </c>
      <c r="F123" s="21">
        <v>519.57</v>
      </c>
      <c r="G123" s="21">
        <v>191.3</v>
      </c>
      <c r="H123" s="21">
        <f>SUM(I123:P123)</f>
        <v>34910.86</v>
      </c>
      <c r="I123" s="21">
        <v>4763.04</v>
      </c>
      <c r="J123" s="21">
        <v>1176.09</v>
      </c>
      <c r="K123" s="21">
        <v>0</v>
      </c>
      <c r="L123" s="21">
        <v>445.65</v>
      </c>
      <c r="M123" s="21">
        <v>0</v>
      </c>
      <c r="N123" s="21">
        <v>26663.04</v>
      </c>
      <c r="O123" s="21">
        <v>132.61</v>
      </c>
      <c r="P123" s="21">
        <v>1730.43</v>
      </c>
      <c r="Q123" s="21"/>
      <c r="R123" s="21"/>
      <c r="S123" s="21"/>
      <c r="T123" s="21"/>
      <c r="U123" s="21">
        <f>C123</f>
        <v>74954.34</v>
      </c>
      <c r="V123" s="22" t="s">
        <v>55</v>
      </c>
      <c r="W123" s="23">
        <v>46</v>
      </c>
      <c r="X123" s="23">
        <v>3447900</v>
      </c>
      <c r="Y123" s="23" t="s">
        <v>56</v>
      </c>
      <c r="Z123" s="18" t="s">
        <v>56</v>
      </c>
      <c r="AA123" s="23" t="s">
        <v>56</v>
      </c>
      <c r="AB123" s="23" t="s">
        <v>56</v>
      </c>
      <c r="AC123" s="23"/>
      <c r="AD123" s="24"/>
      <c r="AE123" s="23" t="s">
        <v>56</v>
      </c>
      <c r="AF123" s="23" t="s">
        <v>56</v>
      </c>
      <c r="AG123" s="23" t="s">
        <v>56</v>
      </c>
      <c r="AH123" s="23" t="s">
        <v>56</v>
      </c>
      <c r="AI123" s="23" t="s">
        <v>56</v>
      </c>
      <c r="AJ123" s="18" t="s">
        <v>56</v>
      </c>
    </row>
    <row r="124" spans="1:36" ht="75">
      <c r="A124" s="18">
        <v>2</v>
      </c>
      <c r="B124" s="19" t="s">
        <v>57</v>
      </c>
      <c r="C124" s="21">
        <f>D124+H124</f>
        <v>104729.41</v>
      </c>
      <c r="D124" s="21">
        <f>E124+F124+G124</f>
        <v>58149.02</v>
      </c>
      <c r="E124" s="21">
        <v>56552.94</v>
      </c>
      <c r="F124" s="21">
        <v>890.2</v>
      </c>
      <c r="G124" s="21">
        <v>705.88</v>
      </c>
      <c r="H124" s="21">
        <f>SUM(I124:P124)</f>
        <v>46580.39000000001</v>
      </c>
      <c r="I124" s="21">
        <v>4764.71</v>
      </c>
      <c r="J124" s="21">
        <v>1176.47</v>
      </c>
      <c r="K124" s="21">
        <v>0</v>
      </c>
      <c r="L124" s="21">
        <v>445.1</v>
      </c>
      <c r="M124" s="21">
        <v>0</v>
      </c>
      <c r="N124" s="21">
        <v>38331.37</v>
      </c>
      <c r="O124" s="21">
        <v>131.37</v>
      </c>
      <c r="P124" s="21">
        <v>1731.37</v>
      </c>
      <c r="Q124" s="21"/>
      <c r="R124" s="21"/>
      <c r="S124" s="21"/>
      <c r="T124" s="21"/>
      <c r="U124" s="21">
        <f>C124</f>
        <v>104729.41</v>
      </c>
      <c r="V124" s="22" t="s">
        <v>55</v>
      </c>
      <c r="W124" s="23">
        <v>51</v>
      </c>
      <c r="X124" s="23">
        <v>5341200</v>
      </c>
      <c r="Y124" s="23" t="s">
        <v>56</v>
      </c>
      <c r="Z124" s="18" t="s">
        <v>56</v>
      </c>
      <c r="AA124" s="23" t="s">
        <v>56</v>
      </c>
      <c r="AB124" s="23" t="s">
        <v>56</v>
      </c>
      <c r="AC124" s="23"/>
      <c r="AD124" s="24"/>
      <c r="AE124" s="23" t="s">
        <v>56</v>
      </c>
      <c r="AF124" s="23" t="s">
        <v>56</v>
      </c>
      <c r="AG124" s="23" t="s">
        <v>56</v>
      </c>
      <c r="AH124" s="23" t="s">
        <v>56</v>
      </c>
      <c r="AI124" s="23" t="s">
        <v>56</v>
      </c>
      <c r="AJ124" s="25" t="s">
        <v>56</v>
      </c>
    </row>
    <row r="125" spans="1:36" ht="18.75">
      <c r="A125" s="22"/>
      <c r="B125" s="28" t="s">
        <v>79</v>
      </c>
      <c r="C125" s="23" t="s">
        <v>56</v>
      </c>
      <c r="D125" s="23" t="s">
        <v>56</v>
      </c>
      <c r="E125" s="23" t="s">
        <v>56</v>
      </c>
      <c r="F125" s="23" t="s">
        <v>56</v>
      </c>
      <c r="G125" s="23" t="s">
        <v>56</v>
      </c>
      <c r="H125" s="23" t="s">
        <v>56</v>
      </c>
      <c r="I125" s="23" t="s">
        <v>56</v>
      </c>
      <c r="J125" s="23" t="s">
        <v>56</v>
      </c>
      <c r="K125" s="23" t="s">
        <v>56</v>
      </c>
      <c r="L125" s="23" t="s">
        <v>56</v>
      </c>
      <c r="M125" s="23" t="s">
        <v>56</v>
      </c>
      <c r="N125" s="23" t="s">
        <v>56</v>
      </c>
      <c r="O125" s="23" t="s">
        <v>56</v>
      </c>
      <c r="P125" s="23" t="s">
        <v>56</v>
      </c>
      <c r="Q125" s="23" t="s">
        <v>56</v>
      </c>
      <c r="R125" s="23" t="s">
        <v>56</v>
      </c>
      <c r="S125" s="23" t="s">
        <v>56</v>
      </c>
      <c r="T125" s="23" t="s">
        <v>56</v>
      </c>
      <c r="U125" s="23" t="s">
        <v>56</v>
      </c>
      <c r="V125" s="23" t="s">
        <v>56</v>
      </c>
      <c r="W125" s="23" t="s">
        <v>56</v>
      </c>
      <c r="X125" s="23">
        <f>X123+X124</f>
        <v>8789100</v>
      </c>
      <c r="Y125" s="23"/>
      <c r="Z125" s="18"/>
      <c r="AA125" s="23"/>
      <c r="AB125" s="23"/>
      <c r="AC125" s="23" t="s">
        <v>56</v>
      </c>
      <c r="AD125" s="23"/>
      <c r="AE125" s="23"/>
      <c r="AF125" s="23">
        <v>11200</v>
      </c>
      <c r="AG125" s="23"/>
      <c r="AH125" s="23">
        <f>X125+AF125</f>
        <v>8800300</v>
      </c>
      <c r="AI125" s="23" t="s">
        <v>56</v>
      </c>
      <c r="AJ125" s="25" t="s">
        <v>56</v>
      </c>
    </row>
    <row r="126" spans="1:36" ht="39.75" customHeight="1">
      <c r="A126" s="87" t="s">
        <v>381</v>
      </c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</row>
    <row r="127" spans="1:36" ht="75">
      <c r="A127" s="18">
        <v>1</v>
      </c>
      <c r="B127" s="19" t="s">
        <v>42</v>
      </c>
      <c r="C127" s="21">
        <f>D127+H127</f>
        <v>110600</v>
      </c>
      <c r="D127" s="21">
        <f>E127+F127+G127</f>
        <v>53428.13</v>
      </c>
      <c r="E127" s="21">
        <v>51621.88</v>
      </c>
      <c r="F127" s="21">
        <v>0</v>
      </c>
      <c r="G127" s="21">
        <v>1806.25</v>
      </c>
      <c r="H127" s="21">
        <f>SUM(I127:P127)</f>
        <v>57171.87</v>
      </c>
      <c r="I127" s="21">
        <v>6306.25</v>
      </c>
      <c r="J127" s="21">
        <v>3181.25</v>
      </c>
      <c r="K127" s="21">
        <v>0</v>
      </c>
      <c r="L127" s="21">
        <v>625</v>
      </c>
      <c r="M127" s="21">
        <v>0</v>
      </c>
      <c r="N127" s="21">
        <v>44990.62</v>
      </c>
      <c r="O127" s="21">
        <v>96.88</v>
      </c>
      <c r="P127" s="21">
        <v>1971.87</v>
      </c>
      <c r="Q127" s="21"/>
      <c r="R127" s="21"/>
      <c r="S127" s="21"/>
      <c r="T127" s="21"/>
      <c r="U127" s="21">
        <f>C127</f>
        <v>110600</v>
      </c>
      <c r="V127" s="22" t="s">
        <v>55</v>
      </c>
      <c r="W127" s="23">
        <v>32</v>
      </c>
      <c r="X127" s="23">
        <v>3539200</v>
      </c>
      <c r="Y127" s="23" t="s">
        <v>56</v>
      </c>
      <c r="Z127" s="18" t="s">
        <v>56</v>
      </c>
      <c r="AA127" s="23" t="s">
        <v>56</v>
      </c>
      <c r="AB127" s="23" t="s">
        <v>56</v>
      </c>
      <c r="AC127" s="23"/>
      <c r="AD127" s="24"/>
      <c r="AE127" s="23" t="s">
        <v>56</v>
      </c>
      <c r="AF127" s="23" t="s">
        <v>56</v>
      </c>
      <c r="AG127" s="23" t="s">
        <v>56</v>
      </c>
      <c r="AH127" s="23" t="s">
        <v>56</v>
      </c>
      <c r="AI127" s="23" t="s">
        <v>56</v>
      </c>
      <c r="AJ127" s="18" t="s">
        <v>56</v>
      </c>
    </row>
    <row r="128" spans="1:36" ht="75">
      <c r="A128" s="18">
        <v>2</v>
      </c>
      <c r="B128" s="19" t="s">
        <v>57</v>
      </c>
      <c r="C128" s="21">
        <f>D128+H128</f>
        <v>116019.99</v>
      </c>
      <c r="D128" s="21">
        <f>E128+F128+G128</f>
        <v>57613.33</v>
      </c>
      <c r="E128" s="21">
        <v>53044.44</v>
      </c>
      <c r="F128" s="21">
        <v>3248.89</v>
      </c>
      <c r="G128" s="21">
        <v>1320</v>
      </c>
      <c r="H128" s="21">
        <f>SUM(I128:P128)</f>
        <v>58406.66</v>
      </c>
      <c r="I128" s="21">
        <v>6308.89</v>
      </c>
      <c r="J128" s="21">
        <v>3182.22</v>
      </c>
      <c r="K128" s="21">
        <v>0</v>
      </c>
      <c r="L128" s="21">
        <v>622.22</v>
      </c>
      <c r="M128" s="21">
        <v>0</v>
      </c>
      <c r="N128" s="21">
        <v>46224.44</v>
      </c>
      <c r="O128" s="21">
        <v>95.56</v>
      </c>
      <c r="P128" s="21">
        <v>1973.33</v>
      </c>
      <c r="Q128" s="21"/>
      <c r="R128" s="21"/>
      <c r="S128" s="21"/>
      <c r="T128" s="21"/>
      <c r="U128" s="21">
        <f>C128</f>
        <v>116019.99</v>
      </c>
      <c r="V128" s="22" t="s">
        <v>55</v>
      </c>
      <c r="W128" s="23">
        <v>45</v>
      </c>
      <c r="X128" s="23">
        <v>5220900</v>
      </c>
      <c r="Y128" s="23" t="s">
        <v>56</v>
      </c>
      <c r="Z128" s="18" t="s">
        <v>56</v>
      </c>
      <c r="AA128" s="23" t="s">
        <v>56</v>
      </c>
      <c r="AB128" s="23" t="s">
        <v>56</v>
      </c>
      <c r="AC128" s="23"/>
      <c r="AD128" s="24"/>
      <c r="AE128" s="23" t="s">
        <v>56</v>
      </c>
      <c r="AF128" s="23" t="s">
        <v>56</v>
      </c>
      <c r="AG128" s="23" t="s">
        <v>56</v>
      </c>
      <c r="AH128" s="23" t="s">
        <v>56</v>
      </c>
      <c r="AI128" s="23" t="s">
        <v>56</v>
      </c>
      <c r="AJ128" s="25" t="s">
        <v>56</v>
      </c>
    </row>
    <row r="129" spans="1:36" ht="18.75">
      <c r="A129" s="22"/>
      <c r="B129" s="28" t="s">
        <v>79</v>
      </c>
      <c r="C129" s="23" t="s">
        <v>56</v>
      </c>
      <c r="D129" s="23" t="s">
        <v>56</v>
      </c>
      <c r="E129" s="23" t="s">
        <v>56</v>
      </c>
      <c r="F129" s="23" t="s">
        <v>56</v>
      </c>
      <c r="G129" s="23" t="s">
        <v>56</v>
      </c>
      <c r="H129" s="23" t="s">
        <v>56</v>
      </c>
      <c r="I129" s="23" t="s">
        <v>56</v>
      </c>
      <c r="J129" s="23" t="s">
        <v>56</v>
      </c>
      <c r="K129" s="23" t="s">
        <v>56</v>
      </c>
      <c r="L129" s="23" t="s">
        <v>56</v>
      </c>
      <c r="M129" s="23" t="s">
        <v>56</v>
      </c>
      <c r="N129" s="23" t="s">
        <v>56</v>
      </c>
      <c r="O129" s="23" t="s">
        <v>56</v>
      </c>
      <c r="P129" s="23" t="s">
        <v>56</v>
      </c>
      <c r="Q129" s="23" t="s">
        <v>56</v>
      </c>
      <c r="R129" s="23" t="s">
        <v>56</v>
      </c>
      <c r="S129" s="23" t="s">
        <v>56</v>
      </c>
      <c r="T129" s="23" t="s">
        <v>56</v>
      </c>
      <c r="U129" s="23" t="s">
        <v>56</v>
      </c>
      <c r="V129" s="23" t="s">
        <v>56</v>
      </c>
      <c r="W129" s="23" t="s">
        <v>56</v>
      </c>
      <c r="X129" s="23">
        <f>X127+X128</f>
        <v>8760100</v>
      </c>
      <c r="Y129" s="23"/>
      <c r="Z129" s="18"/>
      <c r="AA129" s="23"/>
      <c r="AB129" s="23"/>
      <c r="AC129" s="23" t="s">
        <v>56</v>
      </c>
      <c r="AD129" s="23"/>
      <c r="AE129" s="23"/>
      <c r="AF129" s="23">
        <v>42800</v>
      </c>
      <c r="AG129" s="23"/>
      <c r="AH129" s="23">
        <f>X129+AF129</f>
        <v>8802900</v>
      </c>
      <c r="AI129" s="23" t="s">
        <v>56</v>
      </c>
      <c r="AJ129" s="25" t="s">
        <v>56</v>
      </c>
    </row>
    <row r="130" spans="1:36" ht="42.75" customHeight="1">
      <c r="A130" s="87" t="s">
        <v>405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</row>
    <row r="131" spans="1:36" ht="93.75">
      <c r="A131" s="18">
        <v>1</v>
      </c>
      <c r="B131" s="19" t="s">
        <v>117</v>
      </c>
      <c r="C131" s="21">
        <f>D131+H131</f>
        <v>32621.74</v>
      </c>
      <c r="D131" s="21">
        <f>E131+F131+G131</f>
        <v>21669.57</v>
      </c>
      <c r="E131" s="21">
        <v>21578.26</v>
      </c>
      <c r="F131" s="21">
        <v>0</v>
      </c>
      <c r="G131" s="21">
        <v>91.31</v>
      </c>
      <c r="H131" s="21">
        <f>SUM(I131:P131)</f>
        <v>10952.170000000002</v>
      </c>
      <c r="I131" s="21">
        <v>0</v>
      </c>
      <c r="J131" s="21">
        <v>0</v>
      </c>
      <c r="K131" s="21">
        <v>0</v>
      </c>
      <c r="L131" s="21">
        <v>330.43</v>
      </c>
      <c r="M131" s="21">
        <v>0</v>
      </c>
      <c r="N131" s="21">
        <v>9808.7</v>
      </c>
      <c r="O131" s="21">
        <v>0</v>
      </c>
      <c r="P131" s="21">
        <v>813.04</v>
      </c>
      <c r="Q131" s="21"/>
      <c r="R131" s="21"/>
      <c r="S131" s="21"/>
      <c r="T131" s="21"/>
      <c r="U131" s="21">
        <f>C131</f>
        <v>32621.74</v>
      </c>
      <c r="V131" s="22" t="s">
        <v>55</v>
      </c>
      <c r="W131" s="23">
        <v>23</v>
      </c>
      <c r="X131" s="23">
        <v>750300</v>
      </c>
      <c r="Y131" s="23" t="s">
        <v>56</v>
      </c>
      <c r="Z131" s="18" t="s">
        <v>56</v>
      </c>
      <c r="AA131" s="23" t="s">
        <v>56</v>
      </c>
      <c r="AB131" s="23" t="s">
        <v>56</v>
      </c>
      <c r="AC131" s="23"/>
      <c r="AD131" s="24"/>
      <c r="AE131" s="23" t="s">
        <v>56</v>
      </c>
      <c r="AF131" s="23" t="s">
        <v>56</v>
      </c>
      <c r="AG131" s="23" t="s">
        <v>56</v>
      </c>
      <c r="AH131" s="23" t="s">
        <v>56</v>
      </c>
      <c r="AI131" s="23" t="s">
        <v>56</v>
      </c>
      <c r="AJ131" s="18" t="s">
        <v>56</v>
      </c>
    </row>
    <row r="132" spans="1:36" ht="37.5">
      <c r="A132" s="18">
        <v>2</v>
      </c>
      <c r="B132" s="19" t="s">
        <v>126</v>
      </c>
      <c r="C132" s="21">
        <f>D132+H132</f>
        <v>328.03000000000003</v>
      </c>
      <c r="D132" s="21">
        <f>E132+F132+G132</f>
        <v>247.40000000000003</v>
      </c>
      <c r="E132" s="21">
        <v>99.55</v>
      </c>
      <c r="F132" s="21">
        <v>147.24</v>
      </c>
      <c r="G132" s="21">
        <v>0.61</v>
      </c>
      <c r="H132" s="21">
        <f>SUM(I132:P132)</f>
        <v>80.63</v>
      </c>
      <c r="I132" s="21">
        <v>15.33</v>
      </c>
      <c r="J132" s="21">
        <v>57.83</v>
      </c>
      <c r="K132" s="21">
        <v>0</v>
      </c>
      <c r="L132" s="21">
        <v>0.39</v>
      </c>
      <c r="M132" s="21">
        <v>0</v>
      </c>
      <c r="N132" s="21">
        <v>0</v>
      </c>
      <c r="O132" s="21">
        <v>0</v>
      </c>
      <c r="P132" s="21">
        <v>7.08</v>
      </c>
      <c r="Q132" s="21"/>
      <c r="R132" s="21"/>
      <c r="S132" s="21"/>
      <c r="T132" s="21"/>
      <c r="U132" s="21">
        <f>C132</f>
        <v>328.03000000000003</v>
      </c>
      <c r="V132" s="22" t="s">
        <v>137</v>
      </c>
      <c r="W132" s="23">
        <v>3588</v>
      </c>
      <c r="X132" s="23">
        <v>1177000</v>
      </c>
      <c r="Y132" s="23" t="s">
        <v>56</v>
      </c>
      <c r="Z132" s="18" t="s">
        <v>56</v>
      </c>
      <c r="AA132" s="23" t="s">
        <v>56</v>
      </c>
      <c r="AB132" s="23" t="s">
        <v>56</v>
      </c>
      <c r="AC132" s="23"/>
      <c r="AD132" s="24"/>
      <c r="AE132" s="23" t="s">
        <v>56</v>
      </c>
      <c r="AF132" s="23" t="s">
        <v>56</v>
      </c>
      <c r="AG132" s="23" t="s">
        <v>56</v>
      </c>
      <c r="AH132" s="23" t="s">
        <v>56</v>
      </c>
      <c r="AI132" s="23" t="s">
        <v>56</v>
      </c>
      <c r="AJ132" s="25" t="s">
        <v>56</v>
      </c>
    </row>
    <row r="133" spans="1:36" ht="75">
      <c r="A133" s="18">
        <v>3</v>
      </c>
      <c r="B133" s="19" t="s">
        <v>42</v>
      </c>
      <c r="C133" s="21">
        <f>D133+H133</f>
        <v>84723.68000000001</v>
      </c>
      <c r="D133" s="21">
        <f>E133+F133+G133</f>
        <v>44989.47</v>
      </c>
      <c r="E133" s="27">
        <v>43673.68</v>
      </c>
      <c r="F133" s="27">
        <v>747.37</v>
      </c>
      <c r="G133" s="27">
        <v>568.42</v>
      </c>
      <c r="H133" s="21">
        <f>SUM(I133:P133)</f>
        <v>39734.21000000001</v>
      </c>
      <c r="I133" s="27">
        <v>2392.11</v>
      </c>
      <c r="J133" s="27">
        <v>9018.42</v>
      </c>
      <c r="K133" s="27">
        <v>0</v>
      </c>
      <c r="L133" s="27">
        <v>394.74</v>
      </c>
      <c r="M133" s="27">
        <v>0</v>
      </c>
      <c r="N133" s="27">
        <v>26286.84</v>
      </c>
      <c r="O133" s="27">
        <v>97.37</v>
      </c>
      <c r="P133" s="27">
        <v>1544.73</v>
      </c>
      <c r="Q133" s="27"/>
      <c r="R133" s="27"/>
      <c r="S133" s="27"/>
      <c r="T133" s="27"/>
      <c r="U133" s="21">
        <f>C133</f>
        <v>84723.68000000001</v>
      </c>
      <c r="V133" s="22" t="s">
        <v>55</v>
      </c>
      <c r="W133" s="23">
        <v>38</v>
      </c>
      <c r="X133" s="23">
        <v>3219500</v>
      </c>
      <c r="Y133" s="23"/>
      <c r="Z133" s="18"/>
      <c r="AA133" s="23"/>
      <c r="AB133" s="23"/>
      <c r="AC133" s="23"/>
      <c r="AD133" s="24"/>
      <c r="AE133" s="23"/>
      <c r="AF133" s="23"/>
      <c r="AG133" s="23"/>
      <c r="AH133" s="23"/>
      <c r="AI133" s="23"/>
      <c r="AJ133" s="25"/>
    </row>
    <row r="134" spans="1:36" ht="75">
      <c r="A134" s="18">
        <v>4</v>
      </c>
      <c r="B134" s="19" t="s">
        <v>57</v>
      </c>
      <c r="C134" s="21">
        <f>D134+H134</f>
        <v>111840.43</v>
      </c>
      <c r="D134" s="21">
        <f>E134+F134+G134</f>
        <v>63089.35999999999</v>
      </c>
      <c r="E134" s="27">
        <v>58646.81</v>
      </c>
      <c r="F134" s="27">
        <v>3651.06</v>
      </c>
      <c r="G134" s="27">
        <v>791.49</v>
      </c>
      <c r="H134" s="21">
        <f>SUM(I134:P134)</f>
        <v>48751.07</v>
      </c>
      <c r="I134" s="27">
        <v>2391.49</v>
      </c>
      <c r="J134" s="27">
        <v>9019.15</v>
      </c>
      <c r="K134" s="27">
        <v>0</v>
      </c>
      <c r="L134" s="27">
        <v>393.62</v>
      </c>
      <c r="M134" s="27">
        <v>0</v>
      </c>
      <c r="N134" s="27">
        <v>35302.13</v>
      </c>
      <c r="O134" s="27">
        <v>97.87</v>
      </c>
      <c r="P134" s="27">
        <v>1546.81</v>
      </c>
      <c r="Q134" s="27"/>
      <c r="R134" s="27"/>
      <c r="S134" s="27"/>
      <c r="T134" s="27"/>
      <c r="U134" s="21">
        <f>C134</f>
        <v>111840.43</v>
      </c>
      <c r="V134" s="22" t="s">
        <v>55</v>
      </c>
      <c r="W134" s="23">
        <v>47</v>
      </c>
      <c r="X134" s="23">
        <v>5256500</v>
      </c>
      <c r="Y134" s="23"/>
      <c r="Z134" s="18"/>
      <c r="AA134" s="23"/>
      <c r="AB134" s="23"/>
      <c r="AC134" s="23"/>
      <c r="AD134" s="24"/>
      <c r="AE134" s="23"/>
      <c r="AF134" s="23"/>
      <c r="AG134" s="23"/>
      <c r="AH134" s="23"/>
      <c r="AI134" s="23"/>
      <c r="AJ134" s="25"/>
    </row>
    <row r="135" spans="1:36" ht="18.75">
      <c r="A135" s="22"/>
      <c r="B135" s="28" t="s">
        <v>79</v>
      </c>
      <c r="C135" s="23" t="s">
        <v>56</v>
      </c>
      <c r="D135" s="23" t="s">
        <v>56</v>
      </c>
      <c r="E135" s="23" t="s">
        <v>56</v>
      </c>
      <c r="F135" s="23" t="s">
        <v>56</v>
      </c>
      <c r="G135" s="23" t="s">
        <v>56</v>
      </c>
      <c r="H135" s="23" t="s">
        <v>56</v>
      </c>
      <c r="I135" s="23" t="s">
        <v>56</v>
      </c>
      <c r="J135" s="23" t="s">
        <v>56</v>
      </c>
      <c r="K135" s="23" t="s">
        <v>56</v>
      </c>
      <c r="L135" s="23" t="s">
        <v>56</v>
      </c>
      <c r="M135" s="23" t="s">
        <v>56</v>
      </c>
      <c r="N135" s="23" t="s">
        <v>56</v>
      </c>
      <c r="O135" s="23" t="s">
        <v>56</v>
      </c>
      <c r="P135" s="23" t="s">
        <v>56</v>
      </c>
      <c r="Q135" s="23" t="s">
        <v>56</v>
      </c>
      <c r="R135" s="23" t="s">
        <v>56</v>
      </c>
      <c r="S135" s="23" t="s">
        <v>56</v>
      </c>
      <c r="T135" s="23" t="s">
        <v>56</v>
      </c>
      <c r="U135" s="23" t="s">
        <v>56</v>
      </c>
      <c r="V135" s="23" t="s">
        <v>56</v>
      </c>
      <c r="W135" s="23" t="s">
        <v>56</v>
      </c>
      <c r="X135" s="23">
        <f>X131+X132+X133+X134</f>
        <v>10403300</v>
      </c>
      <c r="Y135" s="23"/>
      <c r="Z135" s="18"/>
      <c r="AA135" s="23"/>
      <c r="AB135" s="23"/>
      <c r="AC135" s="23" t="s">
        <v>56</v>
      </c>
      <c r="AD135" s="23">
        <v>176900</v>
      </c>
      <c r="AE135" s="23"/>
      <c r="AF135" s="23">
        <v>35500</v>
      </c>
      <c r="AG135" s="23"/>
      <c r="AH135" s="23">
        <f>X135-AD135+AF135</f>
        <v>10261900</v>
      </c>
      <c r="AI135" s="23" t="s">
        <v>56</v>
      </c>
      <c r="AJ135" s="25" t="s">
        <v>56</v>
      </c>
    </row>
    <row r="136" spans="1:36" ht="18.75">
      <c r="A136" s="22"/>
      <c r="B136" s="28" t="s">
        <v>448</v>
      </c>
      <c r="C136" s="23" t="s">
        <v>56</v>
      </c>
      <c r="D136" s="23" t="s">
        <v>56</v>
      </c>
      <c r="E136" s="23" t="s">
        <v>56</v>
      </c>
      <c r="F136" s="23" t="s">
        <v>56</v>
      </c>
      <c r="G136" s="23" t="s">
        <v>56</v>
      </c>
      <c r="H136" s="23" t="s">
        <v>56</v>
      </c>
      <c r="I136" s="23" t="s">
        <v>56</v>
      </c>
      <c r="J136" s="23" t="s">
        <v>56</v>
      </c>
      <c r="K136" s="23" t="s">
        <v>56</v>
      </c>
      <c r="L136" s="23" t="s">
        <v>56</v>
      </c>
      <c r="M136" s="23" t="s">
        <v>56</v>
      </c>
      <c r="N136" s="23" t="s">
        <v>56</v>
      </c>
      <c r="O136" s="23" t="s">
        <v>56</v>
      </c>
      <c r="P136" s="23" t="s">
        <v>56</v>
      </c>
      <c r="Q136" s="23" t="s">
        <v>56</v>
      </c>
      <c r="R136" s="23" t="s">
        <v>56</v>
      </c>
      <c r="S136" s="23" t="s">
        <v>56</v>
      </c>
      <c r="T136" s="23" t="s">
        <v>56</v>
      </c>
      <c r="U136" s="23" t="s">
        <v>56</v>
      </c>
      <c r="V136" s="23" t="s">
        <v>56</v>
      </c>
      <c r="W136" s="23" t="s">
        <v>56</v>
      </c>
      <c r="X136" s="23" t="s">
        <v>56</v>
      </c>
      <c r="Y136" s="23" t="s">
        <v>56</v>
      </c>
      <c r="Z136" s="18" t="s">
        <v>56</v>
      </c>
      <c r="AA136" s="23" t="s">
        <v>56</v>
      </c>
      <c r="AB136" s="23" t="s">
        <v>56</v>
      </c>
      <c r="AC136" s="23" t="s">
        <v>56</v>
      </c>
      <c r="AD136" s="23" t="s">
        <v>56</v>
      </c>
      <c r="AE136" s="23" t="s">
        <v>56</v>
      </c>
      <c r="AF136" s="23" t="s">
        <v>56</v>
      </c>
      <c r="AG136" s="23" t="s">
        <v>56</v>
      </c>
      <c r="AH136" s="23">
        <f>AH135+AH125+AH129+AH121+AH117+AH112+AH107+AH102+AH95+AH88+AH83</f>
        <v>229405000</v>
      </c>
      <c r="AI136" s="23"/>
      <c r="AJ136" s="25"/>
    </row>
    <row r="137" spans="1:36" ht="18.75">
      <c r="A137" s="30"/>
      <c r="B137" s="31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3"/>
      <c r="Y137" s="33"/>
      <c r="Z137" s="33"/>
      <c r="AA137" s="33"/>
      <c r="AB137" s="33"/>
      <c r="AC137" s="33"/>
      <c r="AD137" s="33"/>
      <c r="AE137" s="33"/>
      <c r="AF137" s="32"/>
      <c r="AG137" s="32"/>
      <c r="AH137" s="32"/>
      <c r="AI137" s="32"/>
      <c r="AJ137" s="32"/>
    </row>
    <row r="139" spans="1:36" s="8" customFormat="1" ht="30.75" customHeight="1">
      <c r="A139" s="101" t="s">
        <v>1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</row>
    <row r="140" spans="1:36" s="8" customFormat="1" ht="26.25" customHeight="1">
      <c r="A140" s="102" t="s">
        <v>451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</row>
    <row r="141" spans="2:28" ht="24.7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W141" s="10"/>
      <c r="X141" s="11"/>
      <c r="Y141" s="11"/>
      <c r="Z141" s="11"/>
      <c r="AA141" s="11"/>
      <c r="AB141" s="11"/>
    </row>
    <row r="142" spans="1:36" s="12" customFormat="1" ht="26.25" customHeight="1">
      <c r="A142" s="95" t="s">
        <v>3</v>
      </c>
      <c r="B142" s="90" t="s">
        <v>452</v>
      </c>
      <c r="C142" s="98" t="s">
        <v>5</v>
      </c>
      <c r="D142" s="99" t="s">
        <v>6</v>
      </c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7" t="s">
        <v>7</v>
      </c>
      <c r="R142" s="97" t="s">
        <v>8</v>
      </c>
      <c r="S142" s="96" t="s">
        <v>6</v>
      </c>
      <c r="T142" s="96"/>
      <c r="U142" s="97" t="s">
        <v>9</v>
      </c>
      <c r="V142" s="92" t="s">
        <v>10</v>
      </c>
      <c r="W142" s="92"/>
      <c r="X142" s="92" t="s">
        <v>11</v>
      </c>
      <c r="Y142" s="92" t="s">
        <v>12</v>
      </c>
      <c r="Z142" s="92" t="s">
        <v>13</v>
      </c>
      <c r="AA142" s="92" t="s">
        <v>14</v>
      </c>
      <c r="AB142" s="92"/>
      <c r="AC142" s="92" t="s">
        <v>15</v>
      </c>
      <c r="AD142" s="92" t="s">
        <v>16</v>
      </c>
      <c r="AE142" s="92" t="s">
        <v>17</v>
      </c>
      <c r="AF142" s="92" t="s">
        <v>18</v>
      </c>
      <c r="AG142" s="92" t="s">
        <v>19</v>
      </c>
      <c r="AH142" s="92" t="s">
        <v>20</v>
      </c>
      <c r="AI142" s="92" t="s">
        <v>21</v>
      </c>
      <c r="AJ142" s="92" t="s">
        <v>22</v>
      </c>
    </row>
    <row r="143" spans="1:36" s="12" customFormat="1" ht="32.25" customHeight="1">
      <c r="A143" s="95"/>
      <c r="B143" s="90"/>
      <c r="C143" s="98"/>
      <c r="D143" s="93" t="s">
        <v>23</v>
      </c>
      <c r="E143" s="94" t="s">
        <v>6</v>
      </c>
      <c r="F143" s="94"/>
      <c r="G143" s="94"/>
      <c r="H143" s="93" t="s">
        <v>24</v>
      </c>
      <c r="I143" s="94" t="s">
        <v>6</v>
      </c>
      <c r="J143" s="94"/>
      <c r="K143" s="94"/>
      <c r="L143" s="94"/>
      <c r="M143" s="94"/>
      <c r="N143" s="94"/>
      <c r="O143" s="94"/>
      <c r="P143" s="94"/>
      <c r="Q143" s="97"/>
      <c r="R143" s="97"/>
      <c r="S143" s="96"/>
      <c r="T143" s="96"/>
      <c r="U143" s="97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</row>
    <row r="144" spans="1:36" s="12" customFormat="1" ht="34.5" customHeight="1">
      <c r="A144" s="95"/>
      <c r="B144" s="90"/>
      <c r="C144" s="98"/>
      <c r="D144" s="93"/>
      <c r="E144" s="95" t="s">
        <v>450</v>
      </c>
      <c r="F144" s="95" t="s">
        <v>26</v>
      </c>
      <c r="G144" s="95" t="s">
        <v>27</v>
      </c>
      <c r="H144" s="93"/>
      <c r="I144" s="100" t="s">
        <v>28</v>
      </c>
      <c r="J144" s="90" t="s">
        <v>29</v>
      </c>
      <c r="K144" s="90" t="s">
        <v>30</v>
      </c>
      <c r="L144" s="100" t="s">
        <v>31</v>
      </c>
      <c r="M144" s="90" t="s">
        <v>32</v>
      </c>
      <c r="N144" s="90" t="s">
        <v>33</v>
      </c>
      <c r="O144" s="90" t="s">
        <v>34</v>
      </c>
      <c r="P144" s="90" t="s">
        <v>35</v>
      </c>
      <c r="Q144" s="97"/>
      <c r="R144" s="97"/>
      <c r="S144" s="91" t="s">
        <v>36</v>
      </c>
      <c r="T144" s="91" t="s">
        <v>37</v>
      </c>
      <c r="U144" s="97"/>
      <c r="V144" s="90" t="s">
        <v>38</v>
      </c>
      <c r="W144" s="90" t="s">
        <v>39</v>
      </c>
      <c r="X144" s="92"/>
      <c r="Y144" s="92"/>
      <c r="Z144" s="92" t="s">
        <v>40</v>
      </c>
      <c r="AA144" s="90" t="s">
        <v>38</v>
      </c>
      <c r="AB144" s="90" t="s">
        <v>39</v>
      </c>
      <c r="AC144" s="92"/>
      <c r="AD144" s="92"/>
      <c r="AE144" s="92"/>
      <c r="AF144" s="92"/>
      <c r="AG144" s="92"/>
      <c r="AH144" s="92"/>
      <c r="AI144" s="92"/>
      <c r="AJ144" s="92"/>
    </row>
    <row r="145" spans="1:36" s="12" customFormat="1" ht="201.75" customHeight="1">
      <c r="A145" s="95"/>
      <c r="B145" s="90"/>
      <c r="C145" s="98"/>
      <c r="D145" s="93"/>
      <c r="E145" s="95"/>
      <c r="F145" s="95"/>
      <c r="G145" s="95"/>
      <c r="H145" s="93"/>
      <c r="I145" s="100"/>
      <c r="J145" s="90"/>
      <c r="K145" s="90"/>
      <c r="L145" s="90"/>
      <c r="M145" s="90"/>
      <c r="N145" s="90"/>
      <c r="O145" s="90"/>
      <c r="P145" s="90"/>
      <c r="Q145" s="97"/>
      <c r="R145" s="97"/>
      <c r="S145" s="91"/>
      <c r="T145" s="91"/>
      <c r="U145" s="97"/>
      <c r="V145" s="90"/>
      <c r="W145" s="90"/>
      <c r="X145" s="92"/>
      <c r="Y145" s="92"/>
      <c r="Z145" s="92"/>
      <c r="AA145" s="90"/>
      <c r="AB145" s="90"/>
      <c r="AC145" s="92"/>
      <c r="AD145" s="92"/>
      <c r="AE145" s="92"/>
      <c r="AF145" s="92"/>
      <c r="AG145" s="92"/>
      <c r="AH145" s="92"/>
      <c r="AI145" s="92"/>
      <c r="AJ145" s="92"/>
    </row>
    <row r="146" spans="1:36" s="12" customFormat="1" ht="32.25" customHeight="1">
      <c r="A146" s="13">
        <v>1</v>
      </c>
      <c r="B146" s="14">
        <v>2</v>
      </c>
      <c r="C146" s="15">
        <v>3</v>
      </c>
      <c r="D146" s="15">
        <v>4</v>
      </c>
      <c r="E146" s="15">
        <v>5</v>
      </c>
      <c r="F146" s="15">
        <v>6</v>
      </c>
      <c r="G146" s="15">
        <v>7</v>
      </c>
      <c r="H146" s="15">
        <v>8</v>
      </c>
      <c r="I146" s="15">
        <v>9</v>
      </c>
      <c r="J146" s="15">
        <v>10</v>
      </c>
      <c r="K146" s="15">
        <v>11</v>
      </c>
      <c r="L146" s="15">
        <v>12</v>
      </c>
      <c r="M146" s="15">
        <v>13</v>
      </c>
      <c r="N146" s="15">
        <v>14</v>
      </c>
      <c r="O146" s="15">
        <v>15</v>
      </c>
      <c r="P146" s="15">
        <v>16</v>
      </c>
      <c r="Q146" s="15">
        <v>17</v>
      </c>
      <c r="R146" s="15">
        <v>18</v>
      </c>
      <c r="S146" s="15">
        <v>19</v>
      </c>
      <c r="T146" s="15">
        <v>20</v>
      </c>
      <c r="U146" s="15">
        <v>21</v>
      </c>
      <c r="V146" s="15">
        <v>22</v>
      </c>
      <c r="W146" s="15">
        <v>23</v>
      </c>
      <c r="X146" s="16">
        <v>24</v>
      </c>
      <c r="Y146" s="16">
        <v>25</v>
      </c>
      <c r="Z146" s="17">
        <v>26</v>
      </c>
      <c r="AA146" s="16">
        <v>27</v>
      </c>
      <c r="AB146" s="16">
        <v>28</v>
      </c>
      <c r="AC146" s="15">
        <v>29</v>
      </c>
      <c r="AD146" s="13">
        <v>30</v>
      </c>
      <c r="AE146" s="14">
        <v>31</v>
      </c>
      <c r="AF146" s="14">
        <v>32</v>
      </c>
      <c r="AG146" s="14">
        <v>33</v>
      </c>
      <c r="AH146" s="14">
        <v>34</v>
      </c>
      <c r="AI146" s="14">
        <v>35</v>
      </c>
      <c r="AJ146" s="14">
        <v>36</v>
      </c>
    </row>
    <row r="147" spans="1:36" s="12" customFormat="1" ht="36.75" customHeight="1">
      <c r="A147" s="89" t="s">
        <v>41</v>
      </c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</row>
    <row r="148" spans="1:36" ht="75">
      <c r="A148" s="18">
        <v>1</v>
      </c>
      <c r="B148" s="19" t="s">
        <v>42</v>
      </c>
      <c r="C148" s="21">
        <f>D148+H148</f>
        <v>49180.119999999995</v>
      </c>
      <c r="D148" s="21">
        <f>E148+F148+G148</f>
        <v>32729.38</v>
      </c>
      <c r="E148" s="21">
        <v>30717.76</v>
      </c>
      <c r="F148" s="21">
        <v>1810.99</v>
      </c>
      <c r="G148" s="21">
        <v>200.63</v>
      </c>
      <c r="H148" s="21">
        <f>SUM(I148:P148)</f>
        <v>16450.739999999998</v>
      </c>
      <c r="I148" s="21">
        <v>3281.61</v>
      </c>
      <c r="J148" s="21">
        <v>345.45</v>
      </c>
      <c r="K148" s="21">
        <v>0</v>
      </c>
      <c r="L148" s="21">
        <v>117.97</v>
      </c>
      <c r="M148" s="21">
        <v>0</v>
      </c>
      <c r="N148" s="21">
        <v>12090.7</v>
      </c>
      <c r="O148" s="21">
        <v>46.51</v>
      </c>
      <c r="P148" s="21">
        <v>568.5</v>
      </c>
      <c r="Q148" s="21"/>
      <c r="R148" s="21"/>
      <c r="S148" s="21"/>
      <c r="T148" s="21"/>
      <c r="U148" s="21">
        <f>C148</f>
        <v>49180.119999999995</v>
      </c>
      <c r="V148" s="22" t="s">
        <v>55</v>
      </c>
      <c r="W148" s="23">
        <v>473</v>
      </c>
      <c r="X148" s="23">
        <v>23262200</v>
      </c>
      <c r="Y148" s="23" t="s">
        <v>56</v>
      </c>
      <c r="Z148" s="18" t="s">
        <v>56</v>
      </c>
      <c r="AA148" s="23" t="s">
        <v>56</v>
      </c>
      <c r="AB148" s="23" t="s">
        <v>56</v>
      </c>
      <c r="AC148" s="23"/>
      <c r="AD148" s="24"/>
      <c r="AE148" s="23" t="s">
        <v>56</v>
      </c>
      <c r="AF148" s="23" t="s">
        <v>56</v>
      </c>
      <c r="AG148" s="23" t="s">
        <v>56</v>
      </c>
      <c r="AH148" s="23" t="s">
        <v>56</v>
      </c>
      <c r="AI148" s="23" t="s">
        <v>56</v>
      </c>
      <c r="AJ148" s="18" t="s">
        <v>56</v>
      </c>
    </row>
    <row r="149" spans="1:36" ht="75">
      <c r="A149" s="18">
        <v>2</v>
      </c>
      <c r="B149" s="19" t="s">
        <v>57</v>
      </c>
      <c r="C149" s="21">
        <f>D149+H149</f>
        <v>53614.25</v>
      </c>
      <c r="D149" s="21">
        <f>E149+F149+G149</f>
        <v>35991.170000000006</v>
      </c>
      <c r="E149" s="21">
        <v>33663.12</v>
      </c>
      <c r="F149" s="21">
        <v>2106.11</v>
      </c>
      <c r="G149" s="21">
        <v>221.94</v>
      </c>
      <c r="H149" s="21">
        <f>SUM(I149:P149)</f>
        <v>17623.079999999998</v>
      </c>
      <c r="I149" s="21">
        <v>3281.45</v>
      </c>
      <c r="J149" s="21">
        <v>345.25</v>
      </c>
      <c r="K149" s="21">
        <v>0</v>
      </c>
      <c r="L149" s="21">
        <v>117.87</v>
      </c>
      <c r="M149" s="21">
        <v>0</v>
      </c>
      <c r="N149" s="21">
        <v>13250</v>
      </c>
      <c r="O149" s="21">
        <v>59.5</v>
      </c>
      <c r="P149" s="21">
        <v>569.01</v>
      </c>
      <c r="Q149" s="21"/>
      <c r="R149" s="21"/>
      <c r="S149" s="21"/>
      <c r="T149" s="21"/>
      <c r="U149" s="21">
        <f>C149</f>
        <v>53614.25</v>
      </c>
      <c r="V149" s="22" t="s">
        <v>55</v>
      </c>
      <c r="W149" s="23">
        <v>442</v>
      </c>
      <c r="X149" s="23">
        <v>23697500</v>
      </c>
      <c r="Y149" s="23" t="s">
        <v>56</v>
      </c>
      <c r="Z149" s="18" t="s">
        <v>56</v>
      </c>
      <c r="AA149" s="23" t="s">
        <v>56</v>
      </c>
      <c r="AB149" s="23" t="s">
        <v>56</v>
      </c>
      <c r="AC149" s="23"/>
      <c r="AD149" s="24"/>
      <c r="AE149" s="23" t="s">
        <v>56</v>
      </c>
      <c r="AF149" s="23" t="s">
        <v>56</v>
      </c>
      <c r="AG149" s="23" t="s">
        <v>56</v>
      </c>
      <c r="AH149" s="23" t="s">
        <v>56</v>
      </c>
      <c r="AI149" s="23" t="s">
        <v>56</v>
      </c>
      <c r="AJ149" s="25" t="s">
        <v>56</v>
      </c>
    </row>
    <row r="150" spans="1:36" ht="75">
      <c r="A150" s="18">
        <v>3</v>
      </c>
      <c r="B150" s="19" t="s">
        <v>68</v>
      </c>
      <c r="C150" s="21">
        <f>D150+H150</f>
        <v>61657.689999999995</v>
      </c>
      <c r="D150" s="21">
        <f>E150+F150+G150</f>
        <v>41366.67</v>
      </c>
      <c r="E150" s="27">
        <v>40461.54</v>
      </c>
      <c r="F150" s="27">
        <v>326.92</v>
      </c>
      <c r="G150" s="27">
        <v>578.21</v>
      </c>
      <c r="H150" s="21">
        <f>SUM(I150:P150)</f>
        <v>20291.019999999997</v>
      </c>
      <c r="I150" s="27">
        <v>3282.05</v>
      </c>
      <c r="J150" s="27">
        <v>344.87</v>
      </c>
      <c r="K150" s="27">
        <v>0</v>
      </c>
      <c r="L150" s="27">
        <v>117.95</v>
      </c>
      <c r="M150" s="27">
        <v>0</v>
      </c>
      <c r="N150" s="27">
        <v>15925.64</v>
      </c>
      <c r="O150" s="27">
        <v>51.28</v>
      </c>
      <c r="P150" s="27">
        <v>569.23</v>
      </c>
      <c r="Q150" s="27"/>
      <c r="R150" s="27"/>
      <c r="S150" s="27"/>
      <c r="T150" s="27"/>
      <c r="U150" s="21">
        <f>C150</f>
        <v>61657.689999999995</v>
      </c>
      <c r="V150" s="22" t="s">
        <v>55</v>
      </c>
      <c r="W150" s="23">
        <v>78</v>
      </c>
      <c r="X150" s="23">
        <v>4809300</v>
      </c>
      <c r="Y150" s="23"/>
      <c r="Z150" s="18"/>
      <c r="AA150" s="23"/>
      <c r="AB150" s="23"/>
      <c r="AC150" s="23"/>
      <c r="AD150" s="24"/>
      <c r="AE150" s="23"/>
      <c r="AF150" s="23"/>
      <c r="AG150" s="23"/>
      <c r="AH150" s="23"/>
      <c r="AI150" s="23"/>
      <c r="AJ150" s="25"/>
    </row>
    <row r="151" spans="1:36" ht="18.75">
      <c r="A151" s="22"/>
      <c r="B151" s="28" t="s">
        <v>79</v>
      </c>
      <c r="C151" s="23" t="s">
        <v>56</v>
      </c>
      <c r="D151" s="23" t="s">
        <v>56</v>
      </c>
      <c r="E151" s="23" t="s">
        <v>56</v>
      </c>
      <c r="F151" s="23" t="s">
        <v>56</v>
      </c>
      <c r="G151" s="23" t="s">
        <v>56</v>
      </c>
      <c r="H151" s="23" t="s">
        <v>56</v>
      </c>
      <c r="I151" s="23" t="s">
        <v>56</v>
      </c>
      <c r="J151" s="23" t="s">
        <v>56</v>
      </c>
      <c r="K151" s="23" t="s">
        <v>56</v>
      </c>
      <c r="L151" s="23" t="s">
        <v>56</v>
      </c>
      <c r="M151" s="23" t="s">
        <v>56</v>
      </c>
      <c r="N151" s="23" t="s">
        <v>56</v>
      </c>
      <c r="O151" s="23" t="s">
        <v>56</v>
      </c>
      <c r="P151" s="23" t="s">
        <v>56</v>
      </c>
      <c r="Q151" s="23" t="s">
        <v>56</v>
      </c>
      <c r="R151" s="23" t="s">
        <v>56</v>
      </c>
      <c r="S151" s="23" t="s">
        <v>56</v>
      </c>
      <c r="T151" s="23" t="s">
        <v>56</v>
      </c>
      <c r="U151" s="23" t="s">
        <v>56</v>
      </c>
      <c r="V151" s="23" t="s">
        <v>56</v>
      </c>
      <c r="W151" s="23" t="s">
        <v>56</v>
      </c>
      <c r="X151" s="23">
        <f>X148+X149+X150</f>
        <v>51769000</v>
      </c>
      <c r="Y151" s="23"/>
      <c r="Z151" s="18"/>
      <c r="AA151" s="23"/>
      <c r="AB151" s="23"/>
      <c r="AC151" s="23" t="s">
        <v>56</v>
      </c>
      <c r="AD151" s="23"/>
      <c r="AE151" s="23"/>
      <c r="AF151" s="23">
        <v>511300</v>
      </c>
      <c r="AG151" s="23"/>
      <c r="AH151" s="23">
        <f>X151-AD151+AF151</f>
        <v>52280300</v>
      </c>
      <c r="AI151" s="23" t="s">
        <v>56</v>
      </c>
      <c r="AJ151" s="25" t="s">
        <v>56</v>
      </c>
    </row>
    <row r="152" spans="1:36" ht="39.75" customHeight="1">
      <c r="A152" s="87" t="s">
        <v>80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</row>
    <row r="153" spans="1:36" ht="75">
      <c r="A153" s="18">
        <v>1</v>
      </c>
      <c r="B153" s="19" t="s">
        <v>42</v>
      </c>
      <c r="C153" s="21">
        <f>D153+H153</f>
        <v>44129.22</v>
      </c>
      <c r="D153" s="21">
        <f>E153+F153+G153</f>
        <v>29444.280000000002</v>
      </c>
      <c r="E153" s="21">
        <v>27381.93</v>
      </c>
      <c r="F153" s="21">
        <v>1861.45</v>
      </c>
      <c r="G153" s="21">
        <v>200.9</v>
      </c>
      <c r="H153" s="21">
        <f>SUM(I153:P153)</f>
        <v>14684.939999999999</v>
      </c>
      <c r="I153" s="21">
        <v>3387.95</v>
      </c>
      <c r="J153" s="21">
        <v>924.4</v>
      </c>
      <c r="K153" s="21">
        <v>0</v>
      </c>
      <c r="L153" s="21">
        <v>122.59</v>
      </c>
      <c r="M153" s="21">
        <v>0</v>
      </c>
      <c r="N153" s="21">
        <v>9449.7</v>
      </c>
      <c r="O153" s="21">
        <v>50.9</v>
      </c>
      <c r="P153" s="21">
        <v>749.4</v>
      </c>
      <c r="Q153" s="21"/>
      <c r="R153" s="21"/>
      <c r="S153" s="21"/>
      <c r="T153" s="21"/>
      <c r="U153" s="21">
        <f>C153</f>
        <v>44129.22</v>
      </c>
      <c r="V153" s="22" t="s">
        <v>55</v>
      </c>
      <c r="W153" s="23">
        <v>332</v>
      </c>
      <c r="X153" s="23">
        <v>14650900</v>
      </c>
      <c r="Y153" s="23" t="s">
        <v>56</v>
      </c>
      <c r="Z153" s="18" t="s">
        <v>56</v>
      </c>
      <c r="AA153" s="23" t="s">
        <v>56</v>
      </c>
      <c r="AB153" s="23" t="s">
        <v>56</v>
      </c>
      <c r="AC153" s="23"/>
      <c r="AD153" s="24"/>
      <c r="AE153" s="23" t="s">
        <v>56</v>
      </c>
      <c r="AF153" s="23" t="s">
        <v>56</v>
      </c>
      <c r="AG153" s="23" t="s">
        <v>56</v>
      </c>
      <c r="AH153" s="23" t="s">
        <v>56</v>
      </c>
      <c r="AI153" s="23" t="s">
        <v>56</v>
      </c>
      <c r="AJ153" s="18" t="s">
        <v>56</v>
      </c>
    </row>
    <row r="154" spans="1:36" ht="75">
      <c r="A154" s="18">
        <v>2</v>
      </c>
      <c r="B154" s="19" t="s">
        <v>57</v>
      </c>
      <c r="C154" s="21">
        <f>D154+H154</f>
        <v>64480.729999999996</v>
      </c>
      <c r="D154" s="21">
        <f>E154+F154+G154</f>
        <v>44590.24</v>
      </c>
      <c r="E154" s="21">
        <v>42382.01</v>
      </c>
      <c r="F154" s="21">
        <v>1938.31</v>
      </c>
      <c r="G154" s="21">
        <v>269.92</v>
      </c>
      <c r="H154" s="21">
        <f>SUM(I154:P154)</f>
        <v>19890.49</v>
      </c>
      <c r="I154" s="21">
        <v>3388.17</v>
      </c>
      <c r="J154" s="21">
        <v>924.42</v>
      </c>
      <c r="K154" s="21">
        <v>0</v>
      </c>
      <c r="L154" s="21">
        <v>122.62</v>
      </c>
      <c r="M154" s="21">
        <v>0</v>
      </c>
      <c r="N154" s="21">
        <v>14624.94</v>
      </c>
      <c r="O154" s="21">
        <v>80.98</v>
      </c>
      <c r="P154" s="21">
        <v>749.36</v>
      </c>
      <c r="Q154" s="21"/>
      <c r="R154" s="21"/>
      <c r="S154" s="21"/>
      <c r="T154" s="21"/>
      <c r="U154" s="21">
        <f>C154</f>
        <v>64480.729999999996</v>
      </c>
      <c r="V154" s="22" t="s">
        <v>55</v>
      </c>
      <c r="W154" s="23">
        <v>389</v>
      </c>
      <c r="X154" s="23">
        <v>25083000</v>
      </c>
      <c r="Y154" s="23" t="s">
        <v>56</v>
      </c>
      <c r="Z154" s="18" t="s">
        <v>56</v>
      </c>
      <c r="AA154" s="23" t="s">
        <v>56</v>
      </c>
      <c r="AB154" s="23" t="s">
        <v>56</v>
      </c>
      <c r="AC154" s="23"/>
      <c r="AD154" s="24"/>
      <c r="AE154" s="23" t="s">
        <v>56</v>
      </c>
      <c r="AF154" s="23" t="s">
        <v>56</v>
      </c>
      <c r="AG154" s="23" t="s">
        <v>56</v>
      </c>
      <c r="AH154" s="23" t="s">
        <v>56</v>
      </c>
      <c r="AI154" s="23" t="s">
        <v>56</v>
      </c>
      <c r="AJ154" s="25" t="s">
        <v>56</v>
      </c>
    </row>
    <row r="155" spans="1:36" ht="75">
      <c r="A155" s="18">
        <v>3</v>
      </c>
      <c r="B155" s="19" t="s">
        <v>68</v>
      </c>
      <c r="C155" s="21">
        <f>D155+H155</f>
        <v>76425</v>
      </c>
      <c r="D155" s="21">
        <f>E155+F155+G155</f>
        <v>53144.04</v>
      </c>
      <c r="E155" s="27">
        <v>52007.14</v>
      </c>
      <c r="F155" s="27">
        <v>879.76</v>
      </c>
      <c r="G155" s="27">
        <v>257.14</v>
      </c>
      <c r="H155" s="21">
        <f>SUM(I155:P155)</f>
        <v>23280.960000000003</v>
      </c>
      <c r="I155" s="27">
        <v>3388.1</v>
      </c>
      <c r="J155" s="27">
        <v>925</v>
      </c>
      <c r="K155" s="27">
        <v>0</v>
      </c>
      <c r="L155" s="27">
        <v>122.62</v>
      </c>
      <c r="M155" s="27">
        <v>0</v>
      </c>
      <c r="N155" s="27">
        <v>17950</v>
      </c>
      <c r="O155" s="27">
        <v>145.24</v>
      </c>
      <c r="P155" s="27">
        <v>750</v>
      </c>
      <c r="Q155" s="27"/>
      <c r="R155" s="27"/>
      <c r="S155" s="27"/>
      <c r="T155" s="27"/>
      <c r="U155" s="21">
        <f>C155</f>
        <v>76425</v>
      </c>
      <c r="V155" s="22" t="s">
        <v>55</v>
      </c>
      <c r="W155" s="23">
        <v>84</v>
      </c>
      <c r="X155" s="23">
        <v>6419700</v>
      </c>
      <c r="Y155" s="23"/>
      <c r="Z155" s="18"/>
      <c r="AA155" s="23"/>
      <c r="AB155" s="23"/>
      <c r="AC155" s="23"/>
      <c r="AD155" s="24"/>
      <c r="AE155" s="23"/>
      <c r="AF155" s="23"/>
      <c r="AG155" s="23"/>
      <c r="AH155" s="23"/>
      <c r="AI155" s="23"/>
      <c r="AJ155" s="25"/>
    </row>
    <row r="156" spans="1:36" ht="18.75">
      <c r="A156" s="22"/>
      <c r="B156" s="28" t="s">
        <v>79</v>
      </c>
      <c r="C156" s="23" t="s">
        <v>56</v>
      </c>
      <c r="D156" s="23" t="s">
        <v>56</v>
      </c>
      <c r="E156" s="23" t="s">
        <v>56</v>
      </c>
      <c r="F156" s="23" t="s">
        <v>56</v>
      </c>
      <c r="G156" s="23" t="s">
        <v>56</v>
      </c>
      <c r="H156" s="23" t="s">
        <v>56</v>
      </c>
      <c r="I156" s="23" t="s">
        <v>56</v>
      </c>
      <c r="J156" s="23" t="s">
        <v>56</v>
      </c>
      <c r="K156" s="23" t="s">
        <v>56</v>
      </c>
      <c r="L156" s="23" t="s">
        <v>56</v>
      </c>
      <c r="M156" s="23" t="s">
        <v>56</v>
      </c>
      <c r="N156" s="23" t="s">
        <v>56</v>
      </c>
      <c r="O156" s="23" t="s">
        <v>56</v>
      </c>
      <c r="P156" s="23" t="s">
        <v>56</v>
      </c>
      <c r="Q156" s="23" t="s">
        <v>56</v>
      </c>
      <c r="R156" s="23" t="s">
        <v>56</v>
      </c>
      <c r="S156" s="23" t="s">
        <v>56</v>
      </c>
      <c r="T156" s="23" t="s">
        <v>56</v>
      </c>
      <c r="U156" s="23" t="s">
        <v>56</v>
      </c>
      <c r="V156" s="23" t="s">
        <v>56</v>
      </c>
      <c r="W156" s="23" t="s">
        <v>56</v>
      </c>
      <c r="X156" s="23">
        <f>X153+X154+X155</f>
        <v>46153600</v>
      </c>
      <c r="Y156" s="23"/>
      <c r="Z156" s="18"/>
      <c r="AA156" s="23"/>
      <c r="AB156" s="23"/>
      <c r="AC156" s="23" t="s">
        <v>56</v>
      </c>
      <c r="AD156" s="23"/>
      <c r="AE156" s="23"/>
      <c r="AF156" s="23">
        <v>585100</v>
      </c>
      <c r="AG156" s="23"/>
      <c r="AH156" s="23">
        <f>X156-AD156+AF156</f>
        <v>46738700</v>
      </c>
      <c r="AI156" s="23" t="s">
        <v>56</v>
      </c>
      <c r="AJ156" s="25" t="s">
        <v>56</v>
      </c>
    </row>
    <row r="157" spans="1:36" ht="39.75" customHeight="1">
      <c r="A157" s="87" t="s">
        <v>116</v>
      </c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</row>
    <row r="158" spans="1:36" ht="120" customHeight="1">
      <c r="A158" s="18">
        <v>1</v>
      </c>
      <c r="B158" s="19" t="s">
        <v>117</v>
      </c>
      <c r="C158" s="21">
        <f>D158+H158</f>
        <v>45378.79</v>
      </c>
      <c r="D158" s="21">
        <f>E158+F158+G158</f>
        <v>23566.67</v>
      </c>
      <c r="E158" s="21">
        <v>23366.67</v>
      </c>
      <c r="F158" s="21">
        <v>0</v>
      </c>
      <c r="G158" s="21">
        <v>200</v>
      </c>
      <c r="H158" s="21">
        <f>SUM(I158:P158)</f>
        <v>21812.120000000003</v>
      </c>
      <c r="I158" s="21">
        <v>0</v>
      </c>
      <c r="J158" s="21">
        <v>0</v>
      </c>
      <c r="K158" s="21">
        <v>0</v>
      </c>
      <c r="L158" s="21">
        <v>236.36</v>
      </c>
      <c r="M158" s="21">
        <v>0</v>
      </c>
      <c r="N158" s="21">
        <v>21278.79</v>
      </c>
      <c r="O158" s="21">
        <v>0</v>
      </c>
      <c r="P158" s="21">
        <v>296.97</v>
      </c>
      <c r="Q158" s="21"/>
      <c r="R158" s="21"/>
      <c r="S158" s="21"/>
      <c r="T158" s="21"/>
      <c r="U158" s="21">
        <f>C158</f>
        <v>45378.79</v>
      </c>
      <c r="V158" s="22" t="s">
        <v>55</v>
      </c>
      <c r="W158" s="23">
        <v>33</v>
      </c>
      <c r="X158" s="23">
        <v>1497500</v>
      </c>
      <c r="Y158" s="23" t="s">
        <v>56</v>
      </c>
      <c r="Z158" s="18" t="s">
        <v>56</v>
      </c>
      <c r="AA158" s="23" t="s">
        <v>56</v>
      </c>
      <c r="AB158" s="23" t="s">
        <v>56</v>
      </c>
      <c r="AC158" s="23"/>
      <c r="AD158" s="24"/>
      <c r="AE158" s="23" t="s">
        <v>56</v>
      </c>
      <c r="AF158" s="23" t="s">
        <v>56</v>
      </c>
      <c r="AG158" s="23" t="s">
        <v>56</v>
      </c>
      <c r="AH158" s="23" t="s">
        <v>56</v>
      </c>
      <c r="AI158" s="23" t="s">
        <v>56</v>
      </c>
      <c r="AJ158" s="18" t="s">
        <v>56</v>
      </c>
    </row>
    <row r="159" spans="1:36" ht="39.75" customHeight="1">
      <c r="A159" s="18">
        <v>2</v>
      </c>
      <c r="B159" s="19" t="s">
        <v>126</v>
      </c>
      <c r="C159" s="21">
        <f>D159+H159</f>
        <v>311.41</v>
      </c>
      <c r="D159" s="21">
        <f>E159+F159+G159</f>
        <v>257.94</v>
      </c>
      <c r="E159" s="21">
        <v>109.12</v>
      </c>
      <c r="F159" s="21">
        <v>147.23</v>
      </c>
      <c r="G159" s="21">
        <v>1.59</v>
      </c>
      <c r="H159" s="21">
        <f>SUM(I159:P159)</f>
        <v>53.470000000000006</v>
      </c>
      <c r="I159" s="21">
        <v>20.75</v>
      </c>
      <c r="J159" s="21">
        <v>24.12</v>
      </c>
      <c r="K159" s="21">
        <v>0</v>
      </c>
      <c r="L159" s="21">
        <v>0.2</v>
      </c>
      <c r="M159" s="21">
        <v>0</v>
      </c>
      <c r="N159" s="21">
        <v>0</v>
      </c>
      <c r="O159" s="21">
        <v>0</v>
      </c>
      <c r="P159" s="21">
        <v>8.4</v>
      </c>
      <c r="Q159" s="21"/>
      <c r="R159" s="21"/>
      <c r="S159" s="21"/>
      <c r="T159" s="21"/>
      <c r="U159" s="21">
        <f>C159</f>
        <v>311.41</v>
      </c>
      <c r="V159" s="22" t="s">
        <v>137</v>
      </c>
      <c r="W159" s="23">
        <v>6547</v>
      </c>
      <c r="X159" s="23">
        <v>2038800</v>
      </c>
      <c r="Y159" s="23" t="s">
        <v>56</v>
      </c>
      <c r="Z159" s="18" t="s">
        <v>56</v>
      </c>
      <c r="AA159" s="23" t="s">
        <v>56</v>
      </c>
      <c r="AB159" s="23" t="s">
        <v>56</v>
      </c>
      <c r="AC159" s="23"/>
      <c r="AD159" s="24"/>
      <c r="AE159" s="23" t="s">
        <v>56</v>
      </c>
      <c r="AF159" s="23" t="s">
        <v>56</v>
      </c>
      <c r="AG159" s="23" t="s">
        <v>56</v>
      </c>
      <c r="AH159" s="23" t="s">
        <v>56</v>
      </c>
      <c r="AI159" s="23" t="s">
        <v>56</v>
      </c>
      <c r="AJ159" s="25" t="s">
        <v>56</v>
      </c>
    </row>
    <row r="160" spans="1:36" ht="75">
      <c r="A160" s="18">
        <v>3</v>
      </c>
      <c r="B160" s="19" t="s">
        <v>42</v>
      </c>
      <c r="C160" s="21">
        <f>D160+H160</f>
        <v>66063.32</v>
      </c>
      <c r="D160" s="21">
        <f>E160+F160+G160</f>
        <v>41582.08</v>
      </c>
      <c r="E160" s="27">
        <v>40697.5</v>
      </c>
      <c r="F160" s="27">
        <v>558.33</v>
      </c>
      <c r="G160" s="27">
        <v>326.25</v>
      </c>
      <c r="H160" s="21">
        <f>SUM(I160:P160)</f>
        <v>24481.239999999998</v>
      </c>
      <c r="I160" s="27">
        <v>4118.75</v>
      </c>
      <c r="J160" s="27">
        <v>4785.83</v>
      </c>
      <c r="K160" s="27">
        <v>0</v>
      </c>
      <c r="L160" s="27">
        <v>273.75</v>
      </c>
      <c r="M160" s="27">
        <v>0</v>
      </c>
      <c r="N160" s="27">
        <v>14370.83</v>
      </c>
      <c r="O160" s="27">
        <v>114.17</v>
      </c>
      <c r="P160" s="27">
        <v>817.91</v>
      </c>
      <c r="Q160" s="27"/>
      <c r="R160" s="27"/>
      <c r="S160" s="27"/>
      <c r="T160" s="27"/>
      <c r="U160" s="21">
        <f>C160</f>
        <v>66063.32</v>
      </c>
      <c r="V160" s="22" t="s">
        <v>55</v>
      </c>
      <c r="W160" s="23">
        <v>240</v>
      </c>
      <c r="X160" s="23">
        <v>15855200</v>
      </c>
      <c r="Y160" s="23"/>
      <c r="Z160" s="18"/>
      <c r="AA160" s="23"/>
      <c r="AB160" s="23"/>
      <c r="AC160" s="23"/>
      <c r="AD160" s="24"/>
      <c r="AE160" s="23"/>
      <c r="AF160" s="23"/>
      <c r="AG160" s="23"/>
      <c r="AH160" s="23"/>
      <c r="AI160" s="23"/>
      <c r="AJ160" s="25"/>
    </row>
    <row r="161" spans="1:36" ht="75">
      <c r="A161" s="18">
        <v>4</v>
      </c>
      <c r="B161" s="19" t="s">
        <v>57</v>
      </c>
      <c r="C161" s="21">
        <f>D161+H161</f>
        <v>96743.73</v>
      </c>
      <c r="D161" s="21">
        <f>E161+F161+G161</f>
        <v>64810.53</v>
      </c>
      <c r="E161" s="27">
        <v>61800.81</v>
      </c>
      <c r="F161" s="27">
        <v>2518.22</v>
      </c>
      <c r="G161" s="27">
        <v>491.5</v>
      </c>
      <c r="H161" s="21">
        <f>SUM(I161:P161)</f>
        <v>31933.2</v>
      </c>
      <c r="I161" s="27">
        <v>4119.03</v>
      </c>
      <c r="J161" s="27">
        <v>4785.43</v>
      </c>
      <c r="K161" s="27">
        <v>0</v>
      </c>
      <c r="L161" s="27">
        <v>273.68</v>
      </c>
      <c r="M161" s="27">
        <v>0</v>
      </c>
      <c r="N161" s="27">
        <v>21823.08</v>
      </c>
      <c r="O161" s="27">
        <v>114.17</v>
      </c>
      <c r="P161" s="27">
        <v>817.81</v>
      </c>
      <c r="Q161" s="27"/>
      <c r="R161" s="27"/>
      <c r="S161" s="27"/>
      <c r="T161" s="27"/>
      <c r="U161" s="21">
        <f>C161</f>
        <v>96743.73</v>
      </c>
      <c r="V161" s="22" t="s">
        <v>55</v>
      </c>
      <c r="W161" s="23">
        <v>247</v>
      </c>
      <c r="X161" s="23">
        <v>23895700</v>
      </c>
      <c r="Y161" s="23"/>
      <c r="Z161" s="18"/>
      <c r="AA161" s="23"/>
      <c r="AB161" s="23"/>
      <c r="AC161" s="23"/>
      <c r="AD161" s="24"/>
      <c r="AE161" s="23"/>
      <c r="AF161" s="23"/>
      <c r="AG161" s="23"/>
      <c r="AH161" s="23"/>
      <c r="AI161" s="23"/>
      <c r="AJ161" s="25"/>
    </row>
    <row r="162" spans="1:36" ht="75">
      <c r="A162" s="18">
        <v>5</v>
      </c>
      <c r="B162" s="19" t="s">
        <v>68</v>
      </c>
      <c r="C162" s="21">
        <f>D162+H162</f>
        <v>175599.99</v>
      </c>
      <c r="D162" s="21">
        <f>E162+F162+G162</f>
        <v>122642.86</v>
      </c>
      <c r="E162" s="27">
        <v>121307.14</v>
      </c>
      <c r="F162" s="27">
        <v>392.86</v>
      </c>
      <c r="G162" s="27">
        <v>942.86</v>
      </c>
      <c r="H162" s="21">
        <f>SUM(I162:P162)</f>
        <v>52957.13</v>
      </c>
      <c r="I162" s="27">
        <v>4121.43</v>
      </c>
      <c r="J162" s="27">
        <v>4785.71</v>
      </c>
      <c r="K162" s="27">
        <v>0</v>
      </c>
      <c r="L162" s="27">
        <v>271.43</v>
      </c>
      <c r="M162" s="27">
        <v>0</v>
      </c>
      <c r="N162" s="27">
        <v>42835.71</v>
      </c>
      <c r="O162" s="27">
        <v>114.28</v>
      </c>
      <c r="P162" s="27">
        <v>828.57</v>
      </c>
      <c r="Q162" s="27"/>
      <c r="R162" s="27"/>
      <c r="S162" s="27"/>
      <c r="T162" s="27"/>
      <c r="U162" s="21">
        <f>C162</f>
        <v>175599.99</v>
      </c>
      <c r="V162" s="22" t="s">
        <v>55</v>
      </c>
      <c r="W162" s="23">
        <v>14</v>
      </c>
      <c r="X162" s="23">
        <v>2458400</v>
      </c>
      <c r="Y162" s="23"/>
      <c r="Z162" s="18"/>
      <c r="AA162" s="23"/>
      <c r="AB162" s="23"/>
      <c r="AC162" s="23"/>
      <c r="AD162" s="24"/>
      <c r="AE162" s="23"/>
      <c r="AF162" s="23"/>
      <c r="AG162" s="23"/>
      <c r="AH162" s="23"/>
      <c r="AI162" s="23"/>
      <c r="AJ162" s="25"/>
    </row>
    <row r="163" spans="1:36" ht="18.75">
      <c r="A163" s="22"/>
      <c r="B163" s="28" t="s">
        <v>79</v>
      </c>
      <c r="C163" s="23" t="s">
        <v>56</v>
      </c>
      <c r="D163" s="23" t="s">
        <v>56</v>
      </c>
      <c r="E163" s="23" t="s">
        <v>56</v>
      </c>
      <c r="F163" s="23" t="s">
        <v>56</v>
      </c>
      <c r="G163" s="23" t="s">
        <v>56</v>
      </c>
      <c r="H163" s="23" t="s">
        <v>56</v>
      </c>
      <c r="I163" s="23" t="s">
        <v>56</v>
      </c>
      <c r="J163" s="23" t="s">
        <v>56</v>
      </c>
      <c r="K163" s="23" t="s">
        <v>56</v>
      </c>
      <c r="L163" s="23" t="s">
        <v>56</v>
      </c>
      <c r="M163" s="23" t="s">
        <v>56</v>
      </c>
      <c r="N163" s="23" t="s">
        <v>56</v>
      </c>
      <c r="O163" s="23" t="s">
        <v>56</v>
      </c>
      <c r="P163" s="23" t="s">
        <v>56</v>
      </c>
      <c r="Q163" s="23" t="s">
        <v>56</v>
      </c>
      <c r="R163" s="23" t="s">
        <v>56</v>
      </c>
      <c r="S163" s="23" t="s">
        <v>56</v>
      </c>
      <c r="T163" s="23" t="s">
        <v>56</v>
      </c>
      <c r="U163" s="23" t="s">
        <v>56</v>
      </c>
      <c r="V163" s="23" t="s">
        <v>56</v>
      </c>
      <c r="W163" s="23" t="s">
        <v>56</v>
      </c>
      <c r="X163" s="23">
        <f>X158+X159+X160+X161+X162</f>
        <v>45745600</v>
      </c>
      <c r="Y163" s="23"/>
      <c r="Z163" s="18"/>
      <c r="AA163" s="23"/>
      <c r="AB163" s="23"/>
      <c r="AC163" s="23" t="s">
        <v>56</v>
      </c>
      <c r="AD163" s="23">
        <v>338800</v>
      </c>
      <c r="AE163" s="23"/>
      <c r="AF163" s="23">
        <v>112200</v>
      </c>
      <c r="AG163" s="23"/>
      <c r="AH163" s="23">
        <f>X163-AD163+AF163</f>
        <v>45519000</v>
      </c>
      <c r="AI163" s="23" t="s">
        <v>56</v>
      </c>
      <c r="AJ163" s="25" t="s">
        <v>56</v>
      </c>
    </row>
    <row r="164" spans="1:36" ht="41.25" customHeight="1">
      <c r="A164" s="87" t="s">
        <v>173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</row>
    <row r="165" spans="1:36" ht="93.75">
      <c r="A165" s="18">
        <v>1</v>
      </c>
      <c r="B165" s="19" t="s">
        <v>117</v>
      </c>
      <c r="C165" s="21">
        <f>D165+H165</f>
        <v>42522.23</v>
      </c>
      <c r="D165" s="21">
        <f>E165+F165+G165</f>
        <v>23338.890000000003</v>
      </c>
      <c r="E165" s="21">
        <v>23205.56</v>
      </c>
      <c r="F165" s="21">
        <v>0</v>
      </c>
      <c r="G165" s="21">
        <v>133.33</v>
      </c>
      <c r="H165" s="21">
        <f>SUM(I165:P165)</f>
        <v>19183.34</v>
      </c>
      <c r="I165" s="21">
        <v>0</v>
      </c>
      <c r="J165" s="21">
        <v>0</v>
      </c>
      <c r="K165" s="21">
        <v>0</v>
      </c>
      <c r="L165" s="21">
        <v>388.89</v>
      </c>
      <c r="M165" s="21">
        <v>0</v>
      </c>
      <c r="N165" s="21">
        <v>17600</v>
      </c>
      <c r="O165" s="21">
        <v>0</v>
      </c>
      <c r="P165" s="21">
        <v>1194.45</v>
      </c>
      <c r="Q165" s="21"/>
      <c r="R165" s="21"/>
      <c r="S165" s="21"/>
      <c r="T165" s="21"/>
      <c r="U165" s="21">
        <f>C165</f>
        <v>42522.23</v>
      </c>
      <c r="V165" s="22" t="s">
        <v>55</v>
      </c>
      <c r="W165" s="23">
        <v>18</v>
      </c>
      <c r="X165" s="23">
        <v>765400</v>
      </c>
      <c r="Y165" s="23" t="s">
        <v>56</v>
      </c>
      <c r="Z165" s="18" t="s">
        <v>56</v>
      </c>
      <c r="AA165" s="23" t="s">
        <v>56</v>
      </c>
      <c r="AB165" s="23" t="s">
        <v>56</v>
      </c>
      <c r="AC165" s="23"/>
      <c r="AD165" s="24"/>
      <c r="AE165" s="23" t="s">
        <v>56</v>
      </c>
      <c r="AF165" s="23" t="s">
        <v>56</v>
      </c>
      <c r="AG165" s="23" t="s">
        <v>56</v>
      </c>
      <c r="AH165" s="23" t="s">
        <v>56</v>
      </c>
      <c r="AI165" s="23" t="s">
        <v>56</v>
      </c>
      <c r="AJ165" s="18" t="s">
        <v>56</v>
      </c>
    </row>
    <row r="166" spans="1:36" ht="37.5">
      <c r="A166" s="18">
        <v>2</v>
      </c>
      <c r="B166" s="19" t="s">
        <v>126</v>
      </c>
      <c r="C166" s="21">
        <f>D166+H166</f>
        <v>374.53</v>
      </c>
      <c r="D166" s="21">
        <f>E166+F166+G166</f>
        <v>267.26</v>
      </c>
      <c r="E166" s="21">
        <v>117.48</v>
      </c>
      <c r="F166" s="21">
        <v>147.22</v>
      </c>
      <c r="G166" s="21">
        <v>2.56</v>
      </c>
      <c r="H166" s="21">
        <f>SUM(I166:P166)</f>
        <v>107.27000000000001</v>
      </c>
      <c r="I166" s="21">
        <v>14.89</v>
      </c>
      <c r="J166" s="21">
        <v>81.56</v>
      </c>
      <c r="K166" s="21">
        <v>0</v>
      </c>
      <c r="L166" s="21">
        <v>0.48</v>
      </c>
      <c r="M166" s="21">
        <v>0</v>
      </c>
      <c r="N166" s="21">
        <v>0</v>
      </c>
      <c r="O166" s="21">
        <v>0</v>
      </c>
      <c r="P166" s="21">
        <v>10.34</v>
      </c>
      <c r="Q166" s="21"/>
      <c r="R166" s="21"/>
      <c r="S166" s="21"/>
      <c r="T166" s="21"/>
      <c r="U166" s="21">
        <f>C166</f>
        <v>374.53</v>
      </c>
      <c r="V166" s="22" t="s">
        <v>137</v>
      </c>
      <c r="W166" s="23">
        <v>2700</v>
      </c>
      <c r="X166" s="23">
        <v>1011200</v>
      </c>
      <c r="Y166" s="23" t="s">
        <v>56</v>
      </c>
      <c r="Z166" s="18" t="s">
        <v>56</v>
      </c>
      <c r="AA166" s="23" t="s">
        <v>56</v>
      </c>
      <c r="AB166" s="23" t="s">
        <v>56</v>
      </c>
      <c r="AC166" s="23"/>
      <c r="AD166" s="24"/>
      <c r="AE166" s="23" t="s">
        <v>56</v>
      </c>
      <c r="AF166" s="23" t="s">
        <v>56</v>
      </c>
      <c r="AG166" s="23" t="s">
        <v>56</v>
      </c>
      <c r="AH166" s="23" t="s">
        <v>56</v>
      </c>
      <c r="AI166" s="23" t="s">
        <v>56</v>
      </c>
      <c r="AJ166" s="25" t="s">
        <v>56</v>
      </c>
    </row>
    <row r="167" spans="1:36" ht="75">
      <c r="A167" s="18">
        <v>3</v>
      </c>
      <c r="B167" s="19" t="s">
        <v>42</v>
      </c>
      <c r="C167" s="21">
        <f>D167+H167</f>
        <v>97964.53</v>
      </c>
      <c r="D167" s="21">
        <f>E167+F167+G167</f>
        <v>50693.549999999996</v>
      </c>
      <c r="E167" s="27">
        <v>47764.52</v>
      </c>
      <c r="F167" s="27">
        <v>2370.97</v>
      </c>
      <c r="G167" s="27">
        <v>558.06</v>
      </c>
      <c r="H167" s="21">
        <f>SUM(I167:P167)</f>
        <v>47270.98</v>
      </c>
      <c r="I167" s="27">
        <v>2232.26</v>
      </c>
      <c r="J167" s="27">
        <v>12232.26</v>
      </c>
      <c r="K167" s="27">
        <v>0</v>
      </c>
      <c r="L167" s="27">
        <v>464.52</v>
      </c>
      <c r="M167" s="27">
        <v>0</v>
      </c>
      <c r="N167" s="27">
        <v>30080.65</v>
      </c>
      <c r="O167" s="27">
        <v>341.94</v>
      </c>
      <c r="P167" s="27">
        <v>1919.35</v>
      </c>
      <c r="Q167" s="27"/>
      <c r="R167" s="27"/>
      <c r="S167" s="27"/>
      <c r="T167" s="27"/>
      <c r="U167" s="21">
        <f>C167</f>
        <v>97964.53</v>
      </c>
      <c r="V167" s="22" t="s">
        <v>55</v>
      </c>
      <c r="W167" s="23">
        <v>31</v>
      </c>
      <c r="X167" s="23">
        <v>3036900</v>
      </c>
      <c r="Y167" s="23"/>
      <c r="Z167" s="18"/>
      <c r="AA167" s="23"/>
      <c r="AB167" s="23"/>
      <c r="AC167" s="23"/>
      <c r="AD167" s="24"/>
      <c r="AE167" s="23"/>
      <c r="AF167" s="23"/>
      <c r="AG167" s="23"/>
      <c r="AH167" s="23"/>
      <c r="AI167" s="23"/>
      <c r="AJ167" s="25"/>
    </row>
    <row r="168" spans="1:36" ht="75">
      <c r="A168" s="18">
        <v>4</v>
      </c>
      <c r="B168" s="19" t="s">
        <v>57</v>
      </c>
      <c r="C168" s="21">
        <f>D168+H168</f>
        <v>155313.5</v>
      </c>
      <c r="D168" s="21">
        <f>E168+F168+G168</f>
        <v>86313.51000000001</v>
      </c>
      <c r="E168" s="27">
        <v>82262.16</v>
      </c>
      <c r="F168" s="27">
        <v>3300</v>
      </c>
      <c r="G168" s="27">
        <v>751.35</v>
      </c>
      <c r="H168" s="21">
        <f>SUM(I168:P168)</f>
        <v>68999.98999999999</v>
      </c>
      <c r="I168" s="27">
        <v>2232.43</v>
      </c>
      <c r="J168" s="27">
        <v>12229.73</v>
      </c>
      <c r="K168" s="27">
        <v>0</v>
      </c>
      <c r="L168" s="27">
        <v>464.86</v>
      </c>
      <c r="M168" s="27">
        <v>0</v>
      </c>
      <c r="N168" s="27">
        <v>51824.32</v>
      </c>
      <c r="O168" s="27">
        <v>335.14</v>
      </c>
      <c r="P168" s="27">
        <v>1913.51</v>
      </c>
      <c r="Q168" s="27"/>
      <c r="R168" s="27"/>
      <c r="S168" s="27"/>
      <c r="T168" s="27"/>
      <c r="U168" s="21">
        <f>C168</f>
        <v>155313.5</v>
      </c>
      <c r="V168" s="22" t="s">
        <v>55</v>
      </c>
      <c r="W168" s="23">
        <v>37</v>
      </c>
      <c r="X168" s="23">
        <v>5746600</v>
      </c>
      <c r="Y168" s="23"/>
      <c r="Z168" s="18"/>
      <c r="AA168" s="23"/>
      <c r="AB168" s="23"/>
      <c r="AC168" s="23"/>
      <c r="AD168" s="24"/>
      <c r="AE168" s="23"/>
      <c r="AF168" s="23"/>
      <c r="AG168" s="23"/>
      <c r="AH168" s="23"/>
      <c r="AI168" s="23"/>
      <c r="AJ168" s="25"/>
    </row>
    <row r="169" spans="1:36" ht="75">
      <c r="A169" s="18">
        <v>5</v>
      </c>
      <c r="B169" s="19" t="s">
        <v>68</v>
      </c>
      <c r="C169" s="21">
        <f>D169+H169</f>
        <v>354949.99</v>
      </c>
      <c r="D169" s="21">
        <f>E169+F169+G169</f>
        <v>208033.34000000003</v>
      </c>
      <c r="E169" s="27">
        <v>206000</v>
      </c>
      <c r="F169" s="27">
        <v>166.67</v>
      </c>
      <c r="G169" s="27">
        <v>1866.67</v>
      </c>
      <c r="H169" s="21">
        <f>SUM(I169:P169)</f>
        <v>146916.65</v>
      </c>
      <c r="I169" s="27">
        <v>2233.33</v>
      </c>
      <c r="J169" s="27">
        <v>12233.33</v>
      </c>
      <c r="K169" s="27">
        <v>0</v>
      </c>
      <c r="L169" s="27">
        <v>483.33</v>
      </c>
      <c r="M169" s="27">
        <v>0</v>
      </c>
      <c r="N169" s="27">
        <v>129683.33</v>
      </c>
      <c r="O169" s="27">
        <v>350</v>
      </c>
      <c r="P169" s="27">
        <v>1933.33</v>
      </c>
      <c r="Q169" s="27"/>
      <c r="R169" s="27"/>
      <c r="S169" s="27"/>
      <c r="T169" s="27"/>
      <c r="U169" s="21">
        <f>C169</f>
        <v>354949.99</v>
      </c>
      <c r="V169" s="22" t="s">
        <v>55</v>
      </c>
      <c r="W169" s="23">
        <v>6</v>
      </c>
      <c r="X169" s="23">
        <v>2129700</v>
      </c>
      <c r="Y169" s="23"/>
      <c r="Z169" s="18"/>
      <c r="AA169" s="23"/>
      <c r="AB169" s="23"/>
      <c r="AC169" s="23"/>
      <c r="AD169" s="24"/>
      <c r="AE169" s="23"/>
      <c r="AF169" s="23"/>
      <c r="AG169" s="23"/>
      <c r="AH169" s="23"/>
      <c r="AI169" s="23"/>
      <c r="AJ169" s="25"/>
    </row>
    <row r="170" spans="1:36" ht="18.75">
      <c r="A170" s="22"/>
      <c r="B170" s="28" t="s">
        <v>79</v>
      </c>
      <c r="C170" s="23" t="s">
        <v>56</v>
      </c>
      <c r="D170" s="23" t="s">
        <v>56</v>
      </c>
      <c r="E170" s="23" t="s">
        <v>56</v>
      </c>
      <c r="F170" s="23" t="s">
        <v>56</v>
      </c>
      <c r="G170" s="23" t="s">
        <v>56</v>
      </c>
      <c r="H170" s="23" t="s">
        <v>56</v>
      </c>
      <c r="I170" s="23" t="s">
        <v>56</v>
      </c>
      <c r="J170" s="23" t="s">
        <v>56</v>
      </c>
      <c r="K170" s="23" t="s">
        <v>56</v>
      </c>
      <c r="L170" s="23" t="s">
        <v>56</v>
      </c>
      <c r="M170" s="23" t="s">
        <v>56</v>
      </c>
      <c r="N170" s="23" t="s">
        <v>56</v>
      </c>
      <c r="O170" s="23" t="s">
        <v>56</v>
      </c>
      <c r="P170" s="23" t="s">
        <v>56</v>
      </c>
      <c r="Q170" s="23" t="s">
        <v>56</v>
      </c>
      <c r="R170" s="23" t="s">
        <v>56</v>
      </c>
      <c r="S170" s="23" t="s">
        <v>56</v>
      </c>
      <c r="T170" s="23" t="s">
        <v>56</v>
      </c>
      <c r="U170" s="23" t="s">
        <v>56</v>
      </c>
      <c r="V170" s="23" t="s">
        <v>56</v>
      </c>
      <c r="W170" s="23" t="s">
        <v>56</v>
      </c>
      <c r="X170" s="23">
        <f>X165+X166+X167+X168+X169</f>
        <v>12689800</v>
      </c>
      <c r="Y170" s="23"/>
      <c r="Z170" s="18"/>
      <c r="AA170" s="23"/>
      <c r="AB170" s="23"/>
      <c r="AC170" s="23" t="s">
        <v>56</v>
      </c>
      <c r="AD170" s="23">
        <v>140700</v>
      </c>
      <c r="AE170" s="23"/>
      <c r="AF170" s="23">
        <v>102800</v>
      </c>
      <c r="AG170" s="23"/>
      <c r="AH170" s="23">
        <f>X170-AD170+AF170</f>
        <v>12651900</v>
      </c>
      <c r="AI170" s="23" t="s">
        <v>56</v>
      </c>
      <c r="AJ170" s="25" t="s">
        <v>56</v>
      </c>
    </row>
    <row r="171" spans="1:36" ht="39.75" customHeight="1">
      <c r="A171" s="87" t="s">
        <v>228</v>
      </c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</row>
    <row r="172" spans="1:36" ht="75">
      <c r="A172" s="18">
        <v>1</v>
      </c>
      <c r="B172" s="19" t="s">
        <v>42</v>
      </c>
      <c r="C172" s="21">
        <f>D172+H172</f>
        <v>68356</v>
      </c>
      <c r="D172" s="21">
        <f>E172+F172+G172</f>
        <v>41886.66</v>
      </c>
      <c r="E172" s="21">
        <v>40573.33</v>
      </c>
      <c r="F172" s="21">
        <v>1053.33</v>
      </c>
      <c r="G172" s="21">
        <v>260</v>
      </c>
      <c r="H172" s="21">
        <f>SUM(I172:P172)</f>
        <v>26469.34</v>
      </c>
      <c r="I172" s="21">
        <v>7720</v>
      </c>
      <c r="J172" s="21">
        <v>620</v>
      </c>
      <c r="K172" s="21">
        <v>0</v>
      </c>
      <c r="L172" s="21">
        <v>300</v>
      </c>
      <c r="M172" s="21">
        <v>0</v>
      </c>
      <c r="N172" s="21">
        <v>16326.67</v>
      </c>
      <c r="O172" s="21">
        <v>117.33</v>
      </c>
      <c r="P172" s="21">
        <v>1385.34</v>
      </c>
      <c r="Q172" s="21"/>
      <c r="R172" s="21"/>
      <c r="S172" s="21"/>
      <c r="T172" s="21"/>
      <c r="U172" s="21">
        <f>C172</f>
        <v>68356</v>
      </c>
      <c r="V172" s="22" t="s">
        <v>55</v>
      </c>
      <c r="W172" s="23">
        <v>75</v>
      </c>
      <c r="X172" s="23">
        <v>5126700</v>
      </c>
      <c r="Y172" s="23" t="s">
        <v>56</v>
      </c>
      <c r="Z172" s="18" t="s">
        <v>56</v>
      </c>
      <c r="AA172" s="23" t="s">
        <v>56</v>
      </c>
      <c r="AB172" s="23" t="s">
        <v>56</v>
      </c>
      <c r="AC172" s="23"/>
      <c r="AD172" s="24"/>
      <c r="AE172" s="23" t="s">
        <v>56</v>
      </c>
      <c r="AF172" s="23" t="s">
        <v>56</v>
      </c>
      <c r="AG172" s="23" t="s">
        <v>56</v>
      </c>
      <c r="AH172" s="23" t="s">
        <v>56</v>
      </c>
      <c r="AI172" s="23" t="s">
        <v>56</v>
      </c>
      <c r="AJ172" s="18" t="s">
        <v>56</v>
      </c>
    </row>
    <row r="173" spans="1:36" ht="75">
      <c r="A173" s="18">
        <v>2</v>
      </c>
      <c r="B173" s="19" t="s">
        <v>57</v>
      </c>
      <c r="C173" s="21">
        <f>D173+H173</f>
        <v>114045.26999999999</v>
      </c>
      <c r="D173" s="21">
        <f>E173+F173+G173</f>
        <v>75007.54</v>
      </c>
      <c r="E173" s="21">
        <v>71720.75</v>
      </c>
      <c r="F173" s="21">
        <v>2888.68</v>
      </c>
      <c r="G173" s="21">
        <v>398.11</v>
      </c>
      <c r="H173" s="21">
        <f>SUM(I173:P173)</f>
        <v>39037.73</v>
      </c>
      <c r="I173" s="21">
        <v>7718.87</v>
      </c>
      <c r="J173" s="21">
        <v>620.75</v>
      </c>
      <c r="K173" s="21">
        <v>0</v>
      </c>
      <c r="L173" s="21">
        <v>300</v>
      </c>
      <c r="M173" s="21">
        <v>0</v>
      </c>
      <c r="N173" s="21">
        <v>28862.26</v>
      </c>
      <c r="O173" s="21">
        <v>150.94</v>
      </c>
      <c r="P173" s="21">
        <v>1384.91</v>
      </c>
      <c r="Q173" s="21"/>
      <c r="R173" s="21"/>
      <c r="S173" s="21"/>
      <c r="T173" s="21"/>
      <c r="U173" s="21">
        <f>C173</f>
        <v>114045.26999999999</v>
      </c>
      <c r="V173" s="22" t="s">
        <v>55</v>
      </c>
      <c r="W173" s="23">
        <v>53</v>
      </c>
      <c r="X173" s="23">
        <v>6044400</v>
      </c>
      <c r="Y173" s="23" t="s">
        <v>56</v>
      </c>
      <c r="Z173" s="18" t="s">
        <v>56</v>
      </c>
      <c r="AA173" s="23" t="s">
        <v>56</v>
      </c>
      <c r="AB173" s="23" t="s">
        <v>56</v>
      </c>
      <c r="AC173" s="23"/>
      <c r="AD173" s="24"/>
      <c r="AE173" s="23" t="s">
        <v>56</v>
      </c>
      <c r="AF173" s="23" t="s">
        <v>56</v>
      </c>
      <c r="AG173" s="23" t="s">
        <v>56</v>
      </c>
      <c r="AH173" s="23" t="s">
        <v>56</v>
      </c>
      <c r="AI173" s="23" t="s">
        <v>56</v>
      </c>
      <c r="AJ173" s="25" t="s">
        <v>56</v>
      </c>
    </row>
    <row r="174" spans="1:36" ht="75">
      <c r="A174" s="18">
        <v>3</v>
      </c>
      <c r="B174" s="19" t="s">
        <v>68</v>
      </c>
      <c r="C174" s="21">
        <f>D174+H174</f>
        <v>153828.57</v>
      </c>
      <c r="D174" s="21">
        <f>E174+F174+G174</f>
        <v>102507.14</v>
      </c>
      <c r="E174" s="27">
        <v>102135.71</v>
      </c>
      <c r="F174" s="27">
        <v>0</v>
      </c>
      <c r="G174" s="27">
        <v>371.43</v>
      </c>
      <c r="H174" s="21">
        <f>SUM(I174:P174)</f>
        <v>51321.43</v>
      </c>
      <c r="I174" s="27">
        <v>7721.43</v>
      </c>
      <c r="J174" s="27">
        <v>621.43</v>
      </c>
      <c r="K174" s="27">
        <v>0</v>
      </c>
      <c r="L174" s="27">
        <v>300</v>
      </c>
      <c r="M174" s="27">
        <v>0</v>
      </c>
      <c r="N174" s="27">
        <v>41100</v>
      </c>
      <c r="O174" s="27">
        <v>192.86</v>
      </c>
      <c r="P174" s="27">
        <v>1385.71</v>
      </c>
      <c r="Q174" s="27"/>
      <c r="R174" s="27"/>
      <c r="S174" s="27"/>
      <c r="T174" s="27"/>
      <c r="U174" s="21">
        <f>C174</f>
        <v>153828.57</v>
      </c>
      <c r="V174" s="24" t="s">
        <v>55</v>
      </c>
      <c r="W174" s="23">
        <v>14</v>
      </c>
      <c r="X174" s="23">
        <v>2153600</v>
      </c>
      <c r="Y174" s="23"/>
      <c r="Z174" s="18"/>
      <c r="AA174" s="23"/>
      <c r="AB174" s="23"/>
      <c r="AC174" s="23"/>
      <c r="AD174" s="24"/>
      <c r="AE174" s="23"/>
      <c r="AF174" s="23"/>
      <c r="AG174" s="23"/>
      <c r="AH174" s="23"/>
      <c r="AI174" s="23"/>
      <c r="AJ174" s="25"/>
    </row>
    <row r="175" spans="1:36" ht="18.75">
      <c r="A175" s="22"/>
      <c r="B175" s="28" t="s">
        <v>79</v>
      </c>
      <c r="C175" s="23" t="s">
        <v>56</v>
      </c>
      <c r="D175" s="23" t="s">
        <v>56</v>
      </c>
      <c r="E175" s="23" t="s">
        <v>56</v>
      </c>
      <c r="F175" s="23" t="s">
        <v>56</v>
      </c>
      <c r="G175" s="23" t="s">
        <v>56</v>
      </c>
      <c r="H175" s="23" t="s">
        <v>56</v>
      </c>
      <c r="I175" s="23" t="s">
        <v>56</v>
      </c>
      <c r="J175" s="23" t="s">
        <v>56</v>
      </c>
      <c r="K175" s="23" t="s">
        <v>56</v>
      </c>
      <c r="L175" s="23" t="s">
        <v>56</v>
      </c>
      <c r="M175" s="23" t="s">
        <v>56</v>
      </c>
      <c r="N175" s="23" t="s">
        <v>56</v>
      </c>
      <c r="O175" s="23" t="s">
        <v>56</v>
      </c>
      <c r="P175" s="23" t="s">
        <v>56</v>
      </c>
      <c r="Q175" s="23" t="s">
        <v>56</v>
      </c>
      <c r="R175" s="23" t="s">
        <v>56</v>
      </c>
      <c r="S175" s="23" t="s">
        <v>56</v>
      </c>
      <c r="T175" s="23" t="s">
        <v>56</v>
      </c>
      <c r="U175" s="23" t="s">
        <v>56</v>
      </c>
      <c r="V175" s="23" t="s">
        <v>56</v>
      </c>
      <c r="W175" s="23" t="s">
        <v>56</v>
      </c>
      <c r="X175" s="23">
        <f>X172+X173+X174</f>
        <v>13324700</v>
      </c>
      <c r="Y175" s="23"/>
      <c r="Z175" s="18"/>
      <c r="AA175" s="23"/>
      <c r="AB175" s="23"/>
      <c r="AC175" s="23" t="s">
        <v>56</v>
      </c>
      <c r="AD175" s="23"/>
      <c r="AE175" s="23"/>
      <c r="AF175" s="23">
        <v>65900</v>
      </c>
      <c r="AG175" s="23"/>
      <c r="AH175" s="23">
        <f>X175-AD175+AF175</f>
        <v>13390600</v>
      </c>
      <c r="AI175" s="23" t="s">
        <v>56</v>
      </c>
      <c r="AJ175" s="25" t="s">
        <v>56</v>
      </c>
    </row>
    <row r="176" spans="1:36" ht="39.75" customHeight="1">
      <c r="A176" s="87" t="s">
        <v>262</v>
      </c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</row>
    <row r="177" spans="1:36" ht="75">
      <c r="A177" s="18">
        <v>1</v>
      </c>
      <c r="B177" s="19" t="s">
        <v>42</v>
      </c>
      <c r="C177" s="21">
        <f>D177+H177</f>
        <v>71958.44</v>
      </c>
      <c r="D177" s="21">
        <f>E177+F177+G177</f>
        <v>36971.42999999999</v>
      </c>
      <c r="E177" s="21">
        <v>34545.45</v>
      </c>
      <c r="F177" s="21">
        <v>2184.42</v>
      </c>
      <c r="G177" s="21">
        <v>241.56</v>
      </c>
      <c r="H177" s="21">
        <f>SUM(I177:P177)</f>
        <v>34987.01000000001</v>
      </c>
      <c r="I177" s="21">
        <v>2677.92</v>
      </c>
      <c r="J177" s="21">
        <v>10361.04</v>
      </c>
      <c r="K177" s="21">
        <v>0</v>
      </c>
      <c r="L177" s="21">
        <v>479.22</v>
      </c>
      <c r="M177" s="21">
        <v>0</v>
      </c>
      <c r="N177" s="21">
        <v>20283.12</v>
      </c>
      <c r="O177" s="21">
        <v>137.66</v>
      </c>
      <c r="P177" s="21">
        <v>1048.05</v>
      </c>
      <c r="Q177" s="21"/>
      <c r="R177" s="21"/>
      <c r="S177" s="21"/>
      <c r="T177" s="21"/>
      <c r="U177" s="21">
        <f>C177</f>
        <v>71958.44</v>
      </c>
      <c r="V177" s="22" t="s">
        <v>55</v>
      </c>
      <c r="W177" s="23">
        <v>77</v>
      </c>
      <c r="X177" s="23">
        <v>5540800</v>
      </c>
      <c r="Y177" s="23" t="s">
        <v>56</v>
      </c>
      <c r="Z177" s="18" t="s">
        <v>56</v>
      </c>
      <c r="AA177" s="23" t="s">
        <v>56</v>
      </c>
      <c r="AB177" s="23" t="s">
        <v>56</v>
      </c>
      <c r="AC177" s="23"/>
      <c r="AD177" s="24"/>
      <c r="AE177" s="23" t="s">
        <v>56</v>
      </c>
      <c r="AF177" s="23" t="s">
        <v>56</v>
      </c>
      <c r="AG177" s="23" t="s">
        <v>56</v>
      </c>
      <c r="AH177" s="23" t="s">
        <v>56</v>
      </c>
      <c r="AI177" s="23" t="s">
        <v>56</v>
      </c>
      <c r="AJ177" s="18" t="s">
        <v>56</v>
      </c>
    </row>
    <row r="178" spans="1:36" ht="75">
      <c r="A178" s="18">
        <v>2</v>
      </c>
      <c r="B178" s="19" t="s">
        <v>57</v>
      </c>
      <c r="C178" s="21">
        <f>D178+H178</f>
        <v>82729.63</v>
      </c>
      <c r="D178" s="21">
        <f>E178+F178+G178</f>
        <v>44006.48</v>
      </c>
      <c r="E178" s="21">
        <v>40907.41</v>
      </c>
      <c r="F178" s="21">
        <v>2773.15</v>
      </c>
      <c r="G178" s="21">
        <v>325.92</v>
      </c>
      <c r="H178" s="21">
        <f>SUM(I178:P178)</f>
        <v>38723.15</v>
      </c>
      <c r="I178" s="21">
        <v>2677.78</v>
      </c>
      <c r="J178" s="21">
        <v>10361.11</v>
      </c>
      <c r="K178" s="21">
        <v>0</v>
      </c>
      <c r="L178" s="21">
        <v>479.63</v>
      </c>
      <c r="M178" s="21">
        <v>0</v>
      </c>
      <c r="N178" s="21">
        <v>24018.52</v>
      </c>
      <c r="O178" s="21">
        <v>137.96</v>
      </c>
      <c r="P178" s="21">
        <v>1048.15</v>
      </c>
      <c r="Q178" s="21"/>
      <c r="R178" s="21"/>
      <c r="S178" s="21"/>
      <c r="T178" s="21"/>
      <c r="U178" s="21">
        <f>C178</f>
        <v>82729.63</v>
      </c>
      <c r="V178" s="22" t="s">
        <v>55</v>
      </c>
      <c r="W178" s="23">
        <v>108</v>
      </c>
      <c r="X178" s="23">
        <v>8934800</v>
      </c>
      <c r="Y178" s="23" t="s">
        <v>56</v>
      </c>
      <c r="Z178" s="18" t="s">
        <v>56</v>
      </c>
      <c r="AA178" s="23" t="s">
        <v>56</v>
      </c>
      <c r="AB178" s="23" t="s">
        <v>56</v>
      </c>
      <c r="AC178" s="23"/>
      <c r="AD178" s="24"/>
      <c r="AE178" s="23" t="s">
        <v>56</v>
      </c>
      <c r="AF178" s="23" t="s">
        <v>56</v>
      </c>
      <c r="AG178" s="23" t="s">
        <v>56</v>
      </c>
      <c r="AH178" s="23" t="s">
        <v>56</v>
      </c>
      <c r="AI178" s="23" t="s">
        <v>56</v>
      </c>
      <c r="AJ178" s="25" t="s">
        <v>56</v>
      </c>
    </row>
    <row r="179" spans="1:36" ht="75">
      <c r="A179" s="18">
        <v>3</v>
      </c>
      <c r="B179" s="19" t="s">
        <v>68</v>
      </c>
      <c r="C179" s="21">
        <f>D179+H179</f>
        <v>153576.46</v>
      </c>
      <c r="D179" s="21">
        <f>E179+F179+G179</f>
        <v>87994.12</v>
      </c>
      <c r="E179" s="27">
        <v>86647.06</v>
      </c>
      <c r="F179" s="27">
        <v>970.59</v>
      </c>
      <c r="G179" s="27">
        <v>376.47</v>
      </c>
      <c r="H179" s="21">
        <f>SUM(I179:P179)</f>
        <v>65582.34</v>
      </c>
      <c r="I179" s="27">
        <v>2676.47</v>
      </c>
      <c r="J179" s="27">
        <v>10358.82</v>
      </c>
      <c r="K179" s="27">
        <v>0</v>
      </c>
      <c r="L179" s="27">
        <v>482.35</v>
      </c>
      <c r="M179" s="27">
        <v>0</v>
      </c>
      <c r="N179" s="27">
        <v>50882.35</v>
      </c>
      <c r="O179" s="27">
        <v>135.29</v>
      </c>
      <c r="P179" s="27">
        <v>1047.06</v>
      </c>
      <c r="Q179" s="27"/>
      <c r="R179" s="27"/>
      <c r="S179" s="27"/>
      <c r="T179" s="27"/>
      <c r="U179" s="21">
        <f>C179</f>
        <v>153576.46</v>
      </c>
      <c r="V179" s="24" t="s">
        <v>55</v>
      </c>
      <c r="W179" s="23">
        <v>17</v>
      </c>
      <c r="X179" s="23">
        <v>2610800</v>
      </c>
      <c r="Y179" s="23"/>
      <c r="Z179" s="18"/>
      <c r="AA179" s="23"/>
      <c r="AB179" s="23"/>
      <c r="AC179" s="23"/>
      <c r="AD179" s="24"/>
      <c r="AE179" s="23"/>
      <c r="AF179" s="23"/>
      <c r="AG179" s="23"/>
      <c r="AH179" s="23"/>
      <c r="AI179" s="23"/>
      <c r="AJ179" s="25"/>
    </row>
    <row r="180" spans="1:36" ht="18.75">
      <c r="A180" s="22"/>
      <c r="B180" s="28" t="s">
        <v>79</v>
      </c>
      <c r="C180" s="23" t="s">
        <v>56</v>
      </c>
      <c r="D180" s="23" t="s">
        <v>56</v>
      </c>
      <c r="E180" s="23" t="s">
        <v>56</v>
      </c>
      <c r="F180" s="23" t="s">
        <v>56</v>
      </c>
      <c r="G180" s="23" t="s">
        <v>56</v>
      </c>
      <c r="H180" s="23" t="s">
        <v>56</v>
      </c>
      <c r="I180" s="23" t="s">
        <v>56</v>
      </c>
      <c r="J180" s="23" t="s">
        <v>56</v>
      </c>
      <c r="K180" s="23" t="s">
        <v>56</v>
      </c>
      <c r="L180" s="23" t="s">
        <v>56</v>
      </c>
      <c r="M180" s="23" t="s">
        <v>56</v>
      </c>
      <c r="N180" s="23" t="s">
        <v>56</v>
      </c>
      <c r="O180" s="23" t="s">
        <v>56</v>
      </c>
      <c r="P180" s="23" t="s">
        <v>56</v>
      </c>
      <c r="Q180" s="23" t="s">
        <v>56</v>
      </c>
      <c r="R180" s="23" t="s">
        <v>56</v>
      </c>
      <c r="S180" s="23" t="s">
        <v>56</v>
      </c>
      <c r="T180" s="23" t="s">
        <v>56</v>
      </c>
      <c r="U180" s="23" t="s">
        <v>56</v>
      </c>
      <c r="V180" s="23" t="s">
        <v>56</v>
      </c>
      <c r="W180" s="23" t="s">
        <v>56</v>
      </c>
      <c r="X180" s="23">
        <f>X177+X178+X179</f>
        <v>17086400</v>
      </c>
      <c r="Y180" s="23"/>
      <c r="Z180" s="18"/>
      <c r="AA180" s="23"/>
      <c r="AB180" s="23"/>
      <c r="AC180" s="23" t="s">
        <v>56</v>
      </c>
      <c r="AD180" s="23"/>
      <c r="AE180" s="23"/>
      <c r="AF180" s="23">
        <v>901900</v>
      </c>
      <c r="AG180" s="23"/>
      <c r="AH180" s="23">
        <f>X180-AD180+AF180</f>
        <v>17988300</v>
      </c>
      <c r="AI180" s="23" t="s">
        <v>56</v>
      </c>
      <c r="AJ180" s="25" t="s">
        <v>56</v>
      </c>
    </row>
    <row r="181" spans="1:36" ht="37.5" customHeight="1">
      <c r="A181" s="87" t="s">
        <v>299</v>
      </c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</row>
    <row r="182" spans="1:36" ht="75">
      <c r="A182" s="18">
        <v>1</v>
      </c>
      <c r="B182" s="19" t="s">
        <v>42</v>
      </c>
      <c r="C182" s="21">
        <f>D182+H182</f>
        <v>109966.66</v>
      </c>
      <c r="D182" s="21">
        <f>E182+F182+G182</f>
        <v>55630.43</v>
      </c>
      <c r="E182" s="21">
        <v>52536.23</v>
      </c>
      <c r="F182" s="21">
        <v>2873.91</v>
      </c>
      <c r="G182" s="21">
        <v>220.29</v>
      </c>
      <c r="H182" s="21">
        <f>SUM(I182:P182)</f>
        <v>54336.23</v>
      </c>
      <c r="I182" s="21">
        <v>1286.96</v>
      </c>
      <c r="J182" s="21">
        <v>12123.19</v>
      </c>
      <c r="K182" s="21">
        <v>0</v>
      </c>
      <c r="L182" s="21">
        <v>717.39</v>
      </c>
      <c r="M182" s="21">
        <v>0</v>
      </c>
      <c r="N182" s="21">
        <v>38644.93</v>
      </c>
      <c r="O182" s="21">
        <v>195.65</v>
      </c>
      <c r="P182" s="21">
        <v>1368.11</v>
      </c>
      <c r="Q182" s="21"/>
      <c r="R182" s="21"/>
      <c r="S182" s="21"/>
      <c r="T182" s="21"/>
      <c r="U182" s="21">
        <f>C182</f>
        <v>109966.66</v>
      </c>
      <c r="V182" s="22" t="s">
        <v>55</v>
      </c>
      <c r="W182" s="23">
        <v>69</v>
      </c>
      <c r="X182" s="23">
        <v>7587700</v>
      </c>
      <c r="Y182" s="23" t="s">
        <v>56</v>
      </c>
      <c r="Z182" s="18" t="s">
        <v>56</v>
      </c>
      <c r="AA182" s="23" t="s">
        <v>56</v>
      </c>
      <c r="AB182" s="23" t="s">
        <v>56</v>
      </c>
      <c r="AC182" s="23"/>
      <c r="AD182" s="24"/>
      <c r="AE182" s="23" t="s">
        <v>56</v>
      </c>
      <c r="AF182" s="23" t="s">
        <v>56</v>
      </c>
      <c r="AG182" s="23" t="s">
        <v>56</v>
      </c>
      <c r="AH182" s="23" t="s">
        <v>56</v>
      </c>
      <c r="AI182" s="23" t="s">
        <v>56</v>
      </c>
      <c r="AJ182" s="18" t="s">
        <v>56</v>
      </c>
    </row>
    <row r="183" spans="1:36" ht="75">
      <c r="A183" s="18">
        <v>2</v>
      </c>
      <c r="B183" s="19" t="s">
        <v>57</v>
      </c>
      <c r="C183" s="21">
        <f>D183+H183</f>
        <v>108877.78</v>
      </c>
      <c r="D183" s="21">
        <f>E183+F183+G183</f>
        <v>55009.72</v>
      </c>
      <c r="E183" s="21">
        <v>51938.89</v>
      </c>
      <c r="F183" s="21">
        <v>2759.72</v>
      </c>
      <c r="G183" s="21">
        <v>311.11</v>
      </c>
      <c r="H183" s="21">
        <f>SUM(I183:P183)</f>
        <v>53868.06</v>
      </c>
      <c r="I183" s="21">
        <v>1287.5</v>
      </c>
      <c r="J183" s="21">
        <v>12123.61</v>
      </c>
      <c r="K183" s="21">
        <v>0</v>
      </c>
      <c r="L183" s="21">
        <v>718.06</v>
      </c>
      <c r="M183" s="21">
        <v>0</v>
      </c>
      <c r="N183" s="21">
        <v>38175</v>
      </c>
      <c r="O183" s="21">
        <v>195.83</v>
      </c>
      <c r="P183" s="21">
        <v>1368.06</v>
      </c>
      <c r="Q183" s="21"/>
      <c r="R183" s="21"/>
      <c r="S183" s="21"/>
      <c r="T183" s="21"/>
      <c r="U183" s="21">
        <f>C183</f>
        <v>108877.78</v>
      </c>
      <c r="V183" s="22" t="s">
        <v>55</v>
      </c>
      <c r="W183" s="23">
        <v>72</v>
      </c>
      <c r="X183" s="23">
        <v>7839200</v>
      </c>
      <c r="Y183" s="23" t="s">
        <v>56</v>
      </c>
      <c r="Z183" s="18" t="s">
        <v>56</v>
      </c>
      <c r="AA183" s="23" t="s">
        <v>56</v>
      </c>
      <c r="AB183" s="23" t="s">
        <v>56</v>
      </c>
      <c r="AC183" s="23"/>
      <c r="AD183" s="24"/>
      <c r="AE183" s="23" t="s">
        <v>56</v>
      </c>
      <c r="AF183" s="23" t="s">
        <v>56</v>
      </c>
      <c r="AG183" s="23" t="s">
        <v>56</v>
      </c>
      <c r="AH183" s="23" t="s">
        <v>56</v>
      </c>
      <c r="AI183" s="23" t="s">
        <v>56</v>
      </c>
      <c r="AJ183" s="25" t="s">
        <v>56</v>
      </c>
    </row>
    <row r="184" spans="1:36" ht="75">
      <c r="A184" s="18">
        <v>3</v>
      </c>
      <c r="B184" s="19" t="s">
        <v>68</v>
      </c>
      <c r="C184" s="21">
        <f>D184+H184</f>
        <v>150364.28</v>
      </c>
      <c r="D184" s="21">
        <f>E184+F184+G184</f>
        <v>77757.14</v>
      </c>
      <c r="E184" s="27">
        <v>77407.14</v>
      </c>
      <c r="F184" s="27">
        <v>0</v>
      </c>
      <c r="G184" s="27">
        <v>350</v>
      </c>
      <c r="H184" s="21">
        <f>SUM(I184:P184)</f>
        <v>72607.14</v>
      </c>
      <c r="I184" s="27">
        <v>1285.71</v>
      </c>
      <c r="J184" s="27">
        <v>12121.43</v>
      </c>
      <c r="K184" s="27">
        <v>0</v>
      </c>
      <c r="L184" s="27">
        <v>714.29</v>
      </c>
      <c r="M184" s="27">
        <v>0</v>
      </c>
      <c r="N184" s="27">
        <v>56928.57</v>
      </c>
      <c r="O184" s="27">
        <v>192.86</v>
      </c>
      <c r="P184" s="27">
        <v>1364.28</v>
      </c>
      <c r="Q184" s="27"/>
      <c r="R184" s="27"/>
      <c r="S184" s="27"/>
      <c r="T184" s="27"/>
      <c r="U184" s="21">
        <f>C184</f>
        <v>150364.28</v>
      </c>
      <c r="V184" s="24" t="s">
        <v>55</v>
      </c>
      <c r="W184" s="23">
        <v>14</v>
      </c>
      <c r="X184" s="23">
        <v>2105100</v>
      </c>
      <c r="Y184" s="23"/>
      <c r="Z184" s="18"/>
      <c r="AA184" s="23"/>
      <c r="AB184" s="23"/>
      <c r="AC184" s="23"/>
      <c r="AD184" s="24"/>
      <c r="AE184" s="23"/>
      <c r="AF184" s="23"/>
      <c r="AG184" s="23"/>
      <c r="AH184" s="23"/>
      <c r="AI184" s="23"/>
      <c r="AJ184" s="25"/>
    </row>
    <row r="185" spans="1:36" ht="18.75">
      <c r="A185" s="22"/>
      <c r="B185" s="28" t="s">
        <v>79</v>
      </c>
      <c r="C185" s="23" t="s">
        <v>56</v>
      </c>
      <c r="D185" s="23" t="s">
        <v>56</v>
      </c>
      <c r="E185" s="23" t="s">
        <v>56</v>
      </c>
      <c r="F185" s="23" t="s">
        <v>56</v>
      </c>
      <c r="G185" s="23" t="s">
        <v>56</v>
      </c>
      <c r="H185" s="23" t="s">
        <v>56</v>
      </c>
      <c r="I185" s="23" t="s">
        <v>56</v>
      </c>
      <c r="J185" s="23" t="s">
        <v>56</v>
      </c>
      <c r="K185" s="23" t="s">
        <v>56</v>
      </c>
      <c r="L185" s="23" t="s">
        <v>56</v>
      </c>
      <c r="M185" s="23" t="s">
        <v>56</v>
      </c>
      <c r="N185" s="23" t="s">
        <v>56</v>
      </c>
      <c r="O185" s="23" t="s">
        <v>56</v>
      </c>
      <c r="P185" s="23" t="s">
        <v>56</v>
      </c>
      <c r="Q185" s="23" t="s">
        <v>56</v>
      </c>
      <c r="R185" s="23" t="s">
        <v>56</v>
      </c>
      <c r="S185" s="23" t="s">
        <v>56</v>
      </c>
      <c r="T185" s="23" t="s">
        <v>56</v>
      </c>
      <c r="U185" s="23" t="s">
        <v>56</v>
      </c>
      <c r="V185" s="23" t="s">
        <v>56</v>
      </c>
      <c r="W185" s="23" t="s">
        <v>56</v>
      </c>
      <c r="X185" s="23">
        <f>X182+X183+X184</f>
        <v>17532000</v>
      </c>
      <c r="Y185" s="23"/>
      <c r="Z185" s="18"/>
      <c r="AA185" s="23"/>
      <c r="AB185" s="23"/>
      <c r="AC185" s="23" t="s">
        <v>56</v>
      </c>
      <c r="AD185" s="23"/>
      <c r="AE185" s="23"/>
      <c r="AF185" s="23">
        <v>41200</v>
      </c>
      <c r="AG185" s="23"/>
      <c r="AH185" s="23">
        <f>X185-AD185+AF185</f>
        <v>17573200</v>
      </c>
      <c r="AI185" s="23" t="s">
        <v>56</v>
      </c>
      <c r="AJ185" s="25" t="s">
        <v>56</v>
      </c>
    </row>
    <row r="186" spans="1:36" ht="37.5" customHeight="1">
      <c r="A186" s="87" t="s">
        <v>333</v>
      </c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</row>
    <row r="187" spans="1:36" ht="75">
      <c r="A187" s="18">
        <v>1</v>
      </c>
      <c r="B187" s="19" t="s">
        <v>57</v>
      </c>
      <c r="C187" s="21">
        <f>D187+H187</f>
        <v>39655.56</v>
      </c>
      <c r="D187" s="21">
        <f>E187+F187+G187</f>
        <v>26294.44</v>
      </c>
      <c r="E187" s="21">
        <v>24044.44</v>
      </c>
      <c r="F187" s="21">
        <v>2144.44</v>
      </c>
      <c r="G187" s="21">
        <v>105.56</v>
      </c>
      <c r="H187" s="21">
        <f>SUM(I187:P187)</f>
        <v>13361.12</v>
      </c>
      <c r="I187" s="21">
        <v>0</v>
      </c>
      <c r="J187" s="21">
        <v>88.89</v>
      </c>
      <c r="K187" s="21">
        <v>0</v>
      </c>
      <c r="L187" s="21">
        <v>394.45</v>
      </c>
      <c r="M187" s="21">
        <v>0</v>
      </c>
      <c r="N187" s="21">
        <v>11805.56</v>
      </c>
      <c r="O187" s="21">
        <v>44.44</v>
      </c>
      <c r="P187" s="21">
        <v>1027.78</v>
      </c>
      <c r="Q187" s="21"/>
      <c r="R187" s="21"/>
      <c r="S187" s="21"/>
      <c r="T187" s="21"/>
      <c r="U187" s="21">
        <f>C187</f>
        <v>39655.56</v>
      </c>
      <c r="V187" s="22" t="s">
        <v>55</v>
      </c>
      <c r="W187" s="23">
        <v>18</v>
      </c>
      <c r="X187" s="23">
        <v>713800</v>
      </c>
      <c r="Y187" s="23" t="s">
        <v>56</v>
      </c>
      <c r="Z187" s="18" t="s">
        <v>56</v>
      </c>
      <c r="AA187" s="23" t="s">
        <v>56</v>
      </c>
      <c r="AB187" s="23" t="s">
        <v>56</v>
      </c>
      <c r="AC187" s="23"/>
      <c r="AD187" s="24"/>
      <c r="AE187" s="23" t="s">
        <v>56</v>
      </c>
      <c r="AF187" s="23" t="s">
        <v>56</v>
      </c>
      <c r="AG187" s="23" t="s">
        <v>56</v>
      </c>
      <c r="AH187" s="23" t="s">
        <v>56</v>
      </c>
      <c r="AI187" s="23" t="s">
        <v>56</v>
      </c>
      <c r="AJ187" s="18" t="s">
        <v>56</v>
      </c>
    </row>
    <row r="188" spans="1:36" ht="75">
      <c r="A188" s="18">
        <v>2</v>
      </c>
      <c r="B188" s="19" t="s">
        <v>68</v>
      </c>
      <c r="C188" s="21">
        <f>D188+H188</f>
        <v>39620.7</v>
      </c>
      <c r="D188" s="21">
        <f>E188+F188+G188</f>
        <v>25917.25</v>
      </c>
      <c r="E188" s="21">
        <v>24808.05</v>
      </c>
      <c r="F188" s="21">
        <v>927.59</v>
      </c>
      <c r="G188" s="21">
        <v>181.61</v>
      </c>
      <c r="H188" s="21">
        <f>SUM(I188:P188)</f>
        <v>13703.45</v>
      </c>
      <c r="I188" s="21">
        <v>0</v>
      </c>
      <c r="J188" s="21">
        <v>83.91</v>
      </c>
      <c r="K188" s="21">
        <v>0</v>
      </c>
      <c r="L188" s="21">
        <v>387.36</v>
      </c>
      <c r="M188" s="21">
        <v>0</v>
      </c>
      <c r="N188" s="21">
        <v>12181.61</v>
      </c>
      <c r="O188" s="21">
        <v>48.27</v>
      </c>
      <c r="P188" s="21">
        <v>1002.3</v>
      </c>
      <c r="Q188" s="21"/>
      <c r="R188" s="21"/>
      <c r="S188" s="21"/>
      <c r="T188" s="21"/>
      <c r="U188" s="21">
        <f>C188</f>
        <v>39620.7</v>
      </c>
      <c r="V188" s="22" t="s">
        <v>55</v>
      </c>
      <c r="W188" s="23">
        <v>87</v>
      </c>
      <c r="X188" s="23">
        <v>3447000</v>
      </c>
      <c r="Y188" s="23" t="s">
        <v>56</v>
      </c>
      <c r="Z188" s="18" t="s">
        <v>56</v>
      </c>
      <c r="AA188" s="23" t="s">
        <v>56</v>
      </c>
      <c r="AB188" s="23" t="s">
        <v>56</v>
      </c>
      <c r="AC188" s="23"/>
      <c r="AD188" s="24"/>
      <c r="AE188" s="23" t="s">
        <v>56</v>
      </c>
      <c r="AF188" s="23" t="s">
        <v>56</v>
      </c>
      <c r="AG188" s="23" t="s">
        <v>56</v>
      </c>
      <c r="AH188" s="23" t="s">
        <v>56</v>
      </c>
      <c r="AI188" s="23" t="s">
        <v>56</v>
      </c>
      <c r="AJ188" s="25" t="s">
        <v>56</v>
      </c>
    </row>
    <row r="189" spans="1:36" ht="18.75">
      <c r="A189" s="22"/>
      <c r="B189" s="28" t="s">
        <v>79</v>
      </c>
      <c r="C189" s="23" t="s">
        <v>56</v>
      </c>
      <c r="D189" s="23" t="s">
        <v>56</v>
      </c>
      <c r="E189" s="23" t="s">
        <v>56</v>
      </c>
      <c r="F189" s="23" t="s">
        <v>56</v>
      </c>
      <c r="G189" s="23" t="s">
        <v>56</v>
      </c>
      <c r="H189" s="23" t="s">
        <v>56</v>
      </c>
      <c r="I189" s="23" t="s">
        <v>56</v>
      </c>
      <c r="J189" s="23" t="s">
        <v>56</v>
      </c>
      <c r="K189" s="23" t="s">
        <v>56</v>
      </c>
      <c r="L189" s="23" t="s">
        <v>56</v>
      </c>
      <c r="M189" s="23" t="s">
        <v>56</v>
      </c>
      <c r="N189" s="23" t="s">
        <v>56</v>
      </c>
      <c r="O189" s="23" t="s">
        <v>56</v>
      </c>
      <c r="P189" s="23" t="s">
        <v>56</v>
      </c>
      <c r="Q189" s="23" t="s">
        <v>56</v>
      </c>
      <c r="R189" s="23" t="s">
        <v>56</v>
      </c>
      <c r="S189" s="23" t="s">
        <v>56</v>
      </c>
      <c r="T189" s="23" t="s">
        <v>56</v>
      </c>
      <c r="U189" s="23" t="s">
        <v>56</v>
      </c>
      <c r="V189" s="23" t="s">
        <v>56</v>
      </c>
      <c r="W189" s="23" t="s">
        <v>56</v>
      </c>
      <c r="X189" s="23">
        <f>X187+X188</f>
        <v>4160800</v>
      </c>
      <c r="Y189" s="23"/>
      <c r="Z189" s="18"/>
      <c r="AA189" s="23"/>
      <c r="AB189" s="23"/>
      <c r="AC189" s="23" t="s">
        <v>56</v>
      </c>
      <c r="AD189" s="23"/>
      <c r="AE189" s="23"/>
      <c r="AF189" s="23">
        <v>0</v>
      </c>
      <c r="AG189" s="23"/>
      <c r="AH189" s="23">
        <f>X189-AD189+AF189</f>
        <v>4160800</v>
      </c>
      <c r="AI189" s="23" t="s">
        <v>56</v>
      </c>
      <c r="AJ189" s="25" t="s">
        <v>56</v>
      </c>
    </row>
    <row r="190" spans="1:36" ht="37.5" customHeight="1">
      <c r="A190" s="87" t="s">
        <v>356</v>
      </c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</row>
    <row r="191" spans="1:36" ht="75">
      <c r="A191" s="18">
        <v>1</v>
      </c>
      <c r="B191" s="19" t="s">
        <v>42</v>
      </c>
      <c r="C191" s="21">
        <f>D191+H191</f>
        <v>78076.09</v>
      </c>
      <c r="D191" s="21">
        <f>E191+F191+G191</f>
        <v>42771.740000000005</v>
      </c>
      <c r="E191" s="21">
        <v>42060.87</v>
      </c>
      <c r="F191" s="21">
        <v>519.57</v>
      </c>
      <c r="G191" s="21">
        <v>191.3</v>
      </c>
      <c r="H191" s="21">
        <f>SUM(I191:P191)</f>
        <v>35304.35</v>
      </c>
      <c r="I191" s="21">
        <v>4965.22</v>
      </c>
      <c r="J191" s="21">
        <v>1176.09</v>
      </c>
      <c r="K191" s="21">
        <v>0</v>
      </c>
      <c r="L191" s="21">
        <v>445.65</v>
      </c>
      <c r="M191" s="21">
        <v>0</v>
      </c>
      <c r="N191" s="21">
        <v>26854.35</v>
      </c>
      <c r="O191" s="21">
        <v>132.61</v>
      </c>
      <c r="P191" s="21">
        <v>1730.43</v>
      </c>
      <c r="Q191" s="21"/>
      <c r="R191" s="21"/>
      <c r="S191" s="21"/>
      <c r="T191" s="21"/>
      <c r="U191" s="21">
        <f>C191</f>
        <v>78076.09</v>
      </c>
      <c r="V191" s="22" t="s">
        <v>55</v>
      </c>
      <c r="W191" s="23">
        <v>46</v>
      </c>
      <c r="X191" s="23">
        <v>3591500</v>
      </c>
      <c r="Y191" s="23" t="s">
        <v>56</v>
      </c>
      <c r="Z191" s="18" t="s">
        <v>56</v>
      </c>
      <c r="AA191" s="23" t="s">
        <v>56</v>
      </c>
      <c r="AB191" s="23" t="s">
        <v>56</v>
      </c>
      <c r="AC191" s="23"/>
      <c r="AD191" s="24"/>
      <c r="AE191" s="23" t="s">
        <v>56</v>
      </c>
      <c r="AF191" s="23" t="s">
        <v>56</v>
      </c>
      <c r="AG191" s="23" t="s">
        <v>56</v>
      </c>
      <c r="AH191" s="23" t="s">
        <v>56</v>
      </c>
      <c r="AI191" s="23" t="s">
        <v>56</v>
      </c>
      <c r="AJ191" s="18" t="s">
        <v>56</v>
      </c>
    </row>
    <row r="192" spans="1:36" ht="75">
      <c r="A192" s="18">
        <v>2</v>
      </c>
      <c r="B192" s="19" t="s">
        <v>57</v>
      </c>
      <c r="C192" s="21">
        <f>D192+H192</f>
        <v>109127.45</v>
      </c>
      <c r="D192" s="21">
        <f>E192+F192+G192</f>
        <v>62072.549999999996</v>
      </c>
      <c r="E192" s="21">
        <v>60476.47</v>
      </c>
      <c r="F192" s="21">
        <v>890.2</v>
      </c>
      <c r="G192" s="21">
        <v>705.88</v>
      </c>
      <c r="H192" s="21">
        <f>SUM(I192:P192)</f>
        <v>47054.9</v>
      </c>
      <c r="I192" s="21">
        <v>4964.71</v>
      </c>
      <c r="J192" s="21">
        <v>1176.47</v>
      </c>
      <c r="K192" s="21">
        <v>0</v>
      </c>
      <c r="L192" s="21">
        <v>445.1</v>
      </c>
      <c r="M192" s="21">
        <v>0</v>
      </c>
      <c r="N192" s="21">
        <v>38605.88</v>
      </c>
      <c r="O192" s="21">
        <v>131.37</v>
      </c>
      <c r="P192" s="21">
        <v>1731.37</v>
      </c>
      <c r="Q192" s="21"/>
      <c r="R192" s="21"/>
      <c r="S192" s="21"/>
      <c r="T192" s="21"/>
      <c r="U192" s="21">
        <f>C192</f>
        <v>109127.45</v>
      </c>
      <c r="V192" s="22" t="s">
        <v>55</v>
      </c>
      <c r="W192" s="23">
        <v>51</v>
      </c>
      <c r="X192" s="23">
        <v>5565500</v>
      </c>
      <c r="Y192" s="23" t="s">
        <v>56</v>
      </c>
      <c r="Z192" s="18" t="s">
        <v>56</v>
      </c>
      <c r="AA192" s="23" t="s">
        <v>56</v>
      </c>
      <c r="AB192" s="23" t="s">
        <v>56</v>
      </c>
      <c r="AC192" s="23"/>
      <c r="AD192" s="24"/>
      <c r="AE192" s="23" t="s">
        <v>56</v>
      </c>
      <c r="AF192" s="23" t="s">
        <v>56</v>
      </c>
      <c r="AG192" s="23" t="s">
        <v>56</v>
      </c>
      <c r="AH192" s="23" t="s">
        <v>56</v>
      </c>
      <c r="AI192" s="23" t="s">
        <v>56</v>
      </c>
      <c r="AJ192" s="25" t="s">
        <v>56</v>
      </c>
    </row>
    <row r="193" spans="1:36" ht="18.75">
      <c r="A193" s="22"/>
      <c r="B193" s="28" t="s">
        <v>79</v>
      </c>
      <c r="C193" s="23" t="s">
        <v>56</v>
      </c>
      <c r="D193" s="23" t="s">
        <v>56</v>
      </c>
      <c r="E193" s="23" t="s">
        <v>56</v>
      </c>
      <c r="F193" s="23" t="s">
        <v>56</v>
      </c>
      <c r="G193" s="23" t="s">
        <v>56</v>
      </c>
      <c r="H193" s="23" t="s">
        <v>56</v>
      </c>
      <c r="I193" s="23" t="s">
        <v>56</v>
      </c>
      <c r="J193" s="23" t="s">
        <v>56</v>
      </c>
      <c r="K193" s="23" t="s">
        <v>56</v>
      </c>
      <c r="L193" s="23" t="s">
        <v>56</v>
      </c>
      <c r="M193" s="23" t="s">
        <v>56</v>
      </c>
      <c r="N193" s="23" t="s">
        <v>56</v>
      </c>
      <c r="O193" s="23" t="s">
        <v>56</v>
      </c>
      <c r="P193" s="23" t="s">
        <v>56</v>
      </c>
      <c r="Q193" s="23" t="s">
        <v>56</v>
      </c>
      <c r="R193" s="23" t="s">
        <v>56</v>
      </c>
      <c r="S193" s="23" t="s">
        <v>56</v>
      </c>
      <c r="T193" s="23" t="s">
        <v>56</v>
      </c>
      <c r="U193" s="23" t="s">
        <v>56</v>
      </c>
      <c r="V193" s="23" t="s">
        <v>56</v>
      </c>
      <c r="W193" s="23" t="s">
        <v>56</v>
      </c>
      <c r="X193" s="23">
        <f>X191+X192</f>
        <v>9157000</v>
      </c>
      <c r="Y193" s="23"/>
      <c r="Z193" s="18"/>
      <c r="AA193" s="23"/>
      <c r="AB193" s="23"/>
      <c r="AC193" s="23" t="s">
        <v>56</v>
      </c>
      <c r="AD193" s="23"/>
      <c r="AE193" s="23"/>
      <c r="AF193" s="23">
        <v>11200</v>
      </c>
      <c r="AG193" s="23"/>
      <c r="AH193" s="23">
        <f>X193-AD193+AF193</f>
        <v>9168200</v>
      </c>
      <c r="AI193" s="23" t="s">
        <v>56</v>
      </c>
      <c r="AJ193" s="25" t="s">
        <v>56</v>
      </c>
    </row>
    <row r="194" spans="1:36" ht="39.75" customHeight="1">
      <c r="A194" s="87" t="s">
        <v>381</v>
      </c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</row>
    <row r="195" spans="1:36" ht="75">
      <c r="A195" s="18">
        <v>1</v>
      </c>
      <c r="B195" s="19" t="s">
        <v>42</v>
      </c>
      <c r="C195" s="21">
        <f>D195+H195</f>
        <v>114331.25</v>
      </c>
      <c r="D195" s="21">
        <f>E195+F195+G195</f>
        <v>56509.38</v>
      </c>
      <c r="E195" s="21">
        <v>54703.13</v>
      </c>
      <c r="F195" s="21">
        <v>0</v>
      </c>
      <c r="G195" s="21">
        <v>1806.25</v>
      </c>
      <c r="H195" s="21">
        <f>SUM(I195:P195)</f>
        <v>57821.869999999995</v>
      </c>
      <c r="I195" s="21">
        <v>6575</v>
      </c>
      <c r="J195" s="21">
        <v>3215.62</v>
      </c>
      <c r="K195" s="21">
        <v>0</v>
      </c>
      <c r="L195" s="21">
        <v>625</v>
      </c>
      <c r="M195" s="21">
        <v>0</v>
      </c>
      <c r="N195" s="21">
        <v>45337.5</v>
      </c>
      <c r="O195" s="21">
        <v>96.88</v>
      </c>
      <c r="P195" s="21">
        <v>1971.87</v>
      </c>
      <c r="Q195" s="21"/>
      <c r="R195" s="21"/>
      <c r="S195" s="21"/>
      <c r="T195" s="21"/>
      <c r="U195" s="21">
        <f>C195</f>
        <v>114331.25</v>
      </c>
      <c r="V195" s="22" t="s">
        <v>55</v>
      </c>
      <c r="W195" s="23">
        <v>32</v>
      </c>
      <c r="X195" s="23">
        <v>3658600</v>
      </c>
      <c r="Y195" s="23" t="s">
        <v>56</v>
      </c>
      <c r="Z195" s="18" t="s">
        <v>56</v>
      </c>
      <c r="AA195" s="23" t="s">
        <v>56</v>
      </c>
      <c r="AB195" s="23" t="s">
        <v>56</v>
      </c>
      <c r="AC195" s="23"/>
      <c r="AD195" s="24"/>
      <c r="AE195" s="23" t="s">
        <v>56</v>
      </c>
      <c r="AF195" s="23" t="s">
        <v>56</v>
      </c>
      <c r="AG195" s="23" t="s">
        <v>56</v>
      </c>
      <c r="AH195" s="23" t="s">
        <v>56</v>
      </c>
      <c r="AI195" s="23" t="s">
        <v>56</v>
      </c>
      <c r="AJ195" s="18" t="s">
        <v>56</v>
      </c>
    </row>
    <row r="196" spans="1:36" ht="75">
      <c r="A196" s="18">
        <v>2</v>
      </c>
      <c r="B196" s="19" t="s">
        <v>57</v>
      </c>
      <c r="C196" s="21">
        <f>D196+H196</f>
        <v>119842.22</v>
      </c>
      <c r="D196" s="21">
        <f>E196+F196+G196</f>
        <v>60780</v>
      </c>
      <c r="E196" s="21">
        <v>56211.11</v>
      </c>
      <c r="F196" s="21">
        <v>3248.89</v>
      </c>
      <c r="G196" s="21">
        <v>1320</v>
      </c>
      <c r="H196" s="21">
        <f>SUM(I196:P196)</f>
        <v>59062.22</v>
      </c>
      <c r="I196" s="21">
        <v>6573.33</v>
      </c>
      <c r="J196" s="21">
        <v>3215.56</v>
      </c>
      <c r="K196" s="21">
        <v>0</v>
      </c>
      <c r="L196" s="21">
        <v>622.22</v>
      </c>
      <c r="M196" s="21">
        <v>0</v>
      </c>
      <c r="N196" s="21">
        <v>46582.22</v>
      </c>
      <c r="O196" s="21">
        <v>95.56</v>
      </c>
      <c r="P196" s="21">
        <v>1973.33</v>
      </c>
      <c r="Q196" s="21"/>
      <c r="R196" s="21"/>
      <c r="S196" s="21"/>
      <c r="T196" s="21"/>
      <c r="U196" s="21">
        <f>C196</f>
        <v>119842.22</v>
      </c>
      <c r="V196" s="22" t="s">
        <v>55</v>
      </c>
      <c r="W196" s="23">
        <v>45</v>
      </c>
      <c r="X196" s="23">
        <v>5392900</v>
      </c>
      <c r="Y196" s="23" t="s">
        <v>56</v>
      </c>
      <c r="Z196" s="18" t="s">
        <v>56</v>
      </c>
      <c r="AA196" s="23" t="s">
        <v>56</v>
      </c>
      <c r="AB196" s="23" t="s">
        <v>56</v>
      </c>
      <c r="AC196" s="23"/>
      <c r="AD196" s="24"/>
      <c r="AE196" s="23" t="s">
        <v>56</v>
      </c>
      <c r="AF196" s="23" t="s">
        <v>56</v>
      </c>
      <c r="AG196" s="23" t="s">
        <v>56</v>
      </c>
      <c r="AH196" s="23" t="s">
        <v>56</v>
      </c>
      <c r="AI196" s="23" t="s">
        <v>56</v>
      </c>
      <c r="AJ196" s="25" t="s">
        <v>56</v>
      </c>
    </row>
    <row r="197" spans="1:36" ht="18.75">
      <c r="A197" s="22"/>
      <c r="B197" s="28" t="s">
        <v>79</v>
      </c>
      <c r="C197" s="23" t="s">
        <v>56</v>
      </c>
      <c r="D197" s="23" t="s">
        <v>56</v>
      </c>
      <c r="E197" s="23" t="s">
        <v>56</v>
      </c>
      <c r="F197" s="23" t="s">
        <v>56</v>
      </c>
      <c r="G197" s="23" t="s">
        <v>56</v>
      </c>
      <c r="H197" s="23" t="s">
        <v>56</v>
      </c>
      <c r="I197" s="23" t="s">
        <v>56</v>
      </c>
      <c r="J197" s="23" t="s">
        <v>56</v>
      </c>
      <c r="K197" s="23" t="s">
        <v>56</v>
      </c>
      <c r="L197" s="23" t="s">
        <v>56</v>
      </c>
      <c r="M197" s="23" t="s">
        <v>56</v>
      </c>
      <c r="N197" s="23" t="s">
        <v>56</v>
      </c>
      <c r="O197" s="23" t="s">
        <v>56</v>
      </c>
      <c r="P197" s="23" t="s">
        <v>56</v>
      </c>
      <c r="Q197" s="23" t="s">
        <v>56</v>
      </c>
      <c r="R197" s="23" t="s">
        <v>56</v>
      </c>
      <c r="S197" s="23" t="s">
        <v>56</v>
      </c>
      <c r="T197" s="23" t="s">
        <v>56</v>
      </c>
      <c r="U197" s="23" t="s">
        <v>56</v>
      </c>
      <c r="V197" s="23" t="s">
        <v>56</v>
      </c>
      <c r="W197" s="23" t="s">
        <v>56</v>
      </c>
      <c r="X197" s="23">
        <f>X195+X196</f>
        <v>9051500</v>
      </c>
      <c r="Y197" s="23"/>
      <c r="Z197" s="18"/>
      <c r="AA197" s="23"/>
      <c r="AB197" s="23"/>
      <c r="AC197" s="23" t="s">
        <v>56</v>
      </c>
      <c r="AD197" s="23"/>
      <c r="AE197" s="23"/>
      <c r="AF197" s="23">
        <v>42800</v>
      </c>
      <c r="AG197" s="23"/>
      <c r="AH197" s="23">
        <f>X197-AD197+AF197</f>
        <v>9094300</v>
      </c>
      <c r="AI197" s="23" t="s">
        <v>56</v>
      </c>
      <c r="AJ197" s="25" t="s">
        <v>56</v>
      </c>
    </row>
    <row r="198" spans="1:36" ht="42.75" customHeight="1">
      <c r="A198" s="87" t="s">
        <v>405</v>
      </c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</row>
    <row r="199" spans="1:36" ht="93.75">
      <c r="A199" s="18">
        <v>1</v>
      </c>
      <c r="B199" s="19" t="s">
        <v>117</v>
      </c>
      <c r="C199" s="21">
        <f>D199+H199</f>
        <v>34182.61</v>
      </c>
      <c r="D199" s="21">
        <f>E199+F199+G199</f>
        <v>23230.440000000002</v>
      </c>
      <c r="E199" s="21">
        <v>23139.13</v>
      </c>
      <c r="F199" s="21">
        <v>0</v>
      </c>
      <c r="G199" s="21">
        <v>91.31</v>
      </c>
      <c r="H199" s="21">
        <f>SUM(I199:P199)</f>
        <v>10952.170000000002</v>
      </c>
      <c r="I199" s="21">
        <v>0</v>
      </c>
      <c r="J199" s="21">
        <v>0</v>
      </c>
      <c r="K199" s="21">
        <v>0</v>
      </c>
      <c r="L199" s="21">
        <v>330.43</v>
      </c>
      <c r="M199" s="21">
        <v>0</v>
      </c>
      <c r="N199" s="21">
        <v>9808.7</v>
      </c>
      <c r="O199" s="21">
        <v>0</v>
      </c>
      <c r="P199" s="21">
        <v>813.04</v>
      </c>
      <c r="Q199" s="21"/>
      <c r="R199" s="21"/>
      <c r="S199" s="21"/>
      <c r="T199" s="21"/>
      <c r="U199" s="21">
        <f>C199</f>
        <v>34182.61</v>
      </c>
      <c r="V199" s="22" t="s">
        <v>55</v>
      </c>
      <c r="W199" s="23">
        <v>23</v>
      </c>
      <c r="X199" s="23">
        <v>786200</v>
      </c>
      <c r="Y199" s="23" t="s">
        <v>56</v>
      </c>
      <c r="Z199" s="18" t="s">
        <v>56</v>
      </c>
      <c r="AA199" s="23" t="s">
        <v>56</v>
      </c>
      <c r="AB199" s="23" t="s">
        <v>56</v>
      </c>
      <c r="AC199" s="23"/>
      <c r="AD199" s="24"/>
      <c r="AE199" s="23" t="s">
        <v>56</v>
      </c>
      <c r="AF199" s="23" t="s">
        <v>56</v>
      </c>
      <c r="AG199" s="23" t="s">
        <v>56</v>
      </c>
      <c r="AH199" s="23" t="s">
        <v>56</v>
      </c>
      <c r="AI199" s="23" t="s">
        <v>56</v>
      </c>
      <c r="AJ199" s="18" t="s">
        <v>56</v>
      </c>
    </row>
    <row r="200" spans="1:36" ht="37.5">
      <c r="A200" s="18">
        <v>2</v>
      </c>
      <c r="B200" s="19" t="s">
        <v>126</v>
      </c>
      <c r="C200" s="21">
        <f>D200+H200</f>
        <v>330.21000000000004</v>
      </c>
      <c r="D200" s="21">
        <f>E200+F200+G200</f>
        <v>247.40000000000003</v>
      </c>
      <c r="E200" s="21">
        <v>99.55</v>
      </c>
      <c r="F200" s="21">
        <v>147.24</v>
      </c>
      <c r="G200" s="21">
        <v>0.61</v>
      </c>
      <c r="H200" s="21">
        <f>SUM(I200:P200)</f>
        <v>82.81</v>
      </c>
      <c r="I200" s="21">
        <v>16</v>
      </c>
      <c r="J200" s="21">
        <v>59.34</v>
      </c>
      <c r="K200" s="21">
        <v>0</v>
      </c>
      <c r="L200" s="21">
        <v>0.39</v>
      </c>
      <c r="M200" s="21">
        <v>0</v>
      </c>
      <c r="N200" s="21">
        <v>0</v>
      </c>
      <c r="O200" s="21">
        <v>0</v>
      </c>
      <c r="P200" s="21">
        <v>7.08</v>
      </c>
      <c r="Q200" s="21"/>
      <c r="R200" s="21"/>
      <c r="S200" s="21"/>
      <c r="T200" s="21"/>
      <c r="U200" s="21">
        <f>C200</f>
        <v>330.21000000000004</v>
      </c>
      <c r="V200" s="22" t="s">
        <v>137</v>
      </c>
      <c r="W200" s="23">
        <v>3588</v>
      </c>
      <c r="X200" s="23">
        <v>1184800</v>
      </c>
      <c r="Y200" s="23" t="s">
        <v>56</v>
      </c>
      <c r="Z200" s="18" t="s">
        <v>56</v>
      </c>
      <c r="AA200" s="23" t="s">
        <v>56</v>
      </c>
      <c r="AB200" s="23" t="s">
        <v>56</v>
      </c>
      <c r="AC200" s="23"/>
      <c r="AD200" s="24"/>
      <c r="AE200" s="23" t="s">
        <v>56</v>
      </c>
      <c r="AF200" s="23" t="s">
        <v>56</v>
      </c>
      <c r="AG200" s="23" t="s">
        <v>56</v>
      </c>
      <c r="AH200" s="23" t="s">
        <v>56</v>
      </c>
      <c r="AI200" s="23" t="s">
        <v>56</v>
      </c>
      <c r="AJ200" s="25" t="s">
        <v>56</v>
      </c>
    </row>
    <row r="201" spans="1:36" ht="75">
      <c r="A201" s="18">
        <v>3</v>
      </c>
      <c r="B201" s="19" t="s">
        <v>42</v>
      </c>
      <c r="C201" s="21">
        <f>D201+H201</f>
        <v>88618.42000000001</v>
      </c>
      <c r="D201" s="21">
        <f>E201+F201+G201</f>
        <v>48142.11</v>
      </c>
      <c r="E201" s="27">
        <v>46826.32</v>
      </c>
      <c r="F201" s="27">
        <v>747.37</v>
      </c>
      <c r="G201" s="27">
        <v>568.42</v>
      </c>
      <c r="H201" s="21">
        <f>SUM(I201:P201)</f>
        <v>40476.310000000005</v>
      </c>
      <c r="I201" s="27">
        <v>2494.74</v>
      </c>
      <c r="J201" s="27">
        <v>9255.26</v>
      </c>
      <c r="K201" s="27">
        <v>0</v>
      </c>
      <c r="L201" s="27">
        <v>394.74</v>
      </c>
      <c r="M201" s="27">
        <v>0</v>
      </c>
      <c r="N201" s="27">
        <v>26689.47</v>
      </c>
      <c r="O201" s="27">
        <v>97.37</v>
      </c>
      <c r="P201" s="27">
        <v>1544.73</v>
      </c>
      <c r="Q201" s="27"/>
      <c r="R201" s="27"/>
      <c r="S201" s="27"/>
      <c r="T201" s="27"/>
      <c r="U201" s="21">
        <f>C201</f>
        <v>88618.42000000001</v>
      </c>
      <c r="V201" s="22" t="s">
        <v>55</v>
      </c>
      <c r="W201" s="23">
        <v>38</v>
      </c>
      <c r="X201" s="23">
        <v>3367500</v>
      </c>
      <c r="Y201" s="23"/>
      <c r="Z201" s="18"/>
      <c r="AA201" s="23"/>
      <c r="AB201" s="23"/>
      <c r="AC201" s="23"/>
      <c r="AD201" s="24"/>
      <c r="AE201" s="23"/>
      <c r="AF201" s="23"/>
      <c r="AG201" s="23"/>
      <c r="AH201" s="23"/>
      <c r="AI201" s="23"/>
      <c r="AJ201" s="25"/>
    </row>
    <row r="202" spans="1:36" ht="75">
      <c r="A202" s="18">
        <v>4</v>
      </c>
      <c r="B202" s="19" t="s">
        <v>57</v>
      </c>
      <c r="C202" s="21">
        <f>D202+H202</f>
        <v>116953.19</v>
      </c>
      <c r="D202" s="21">
        <f>E202+F202+G202</f>
        <v>67323.40000000001</v>
      </c>
      <c r="E202" s="27">
        <v>62880.85</v>
      </c>
      <c r="F202" s="27">
        <v>3651.06</v>
      </c>
      <c r="G202" s="27">
        <v>791.49</v>
      </c>
      <c r="H202" s="21">
        <f>SUM(I202:P202)</f>
        <v>49629.79</v>
      </c>
      <c r="I202" s="27">
        <v>2493.62</v>
      </c>
      <c r="J202" s="27">
        <v>9255.32</v>
      </c>
      <c r="K202" s="27">
        <v>0</v>
      </c>
      <c r="L202" s="27">
        <v>393.62</v>
      </c>
      <c r="M202" s="27">
        <v>0</v>
      </c>
      <c r="N202" s="27">
        <v>35842.55</v>
      </c>
      <c r="O202" s="27">
        <v>97.87</v>
      </c>
      <c r="P202" s="27">
        <v>1546.81</v>
      </c>
      <c r="Q202" s="27"/>
      <c r="R202" s="27"/>
      <c r="S202" s="27"/>
      <c r="T202" s="27"/>
      <c r="U202" s="21">
        <f>C202</f>
        <v>116953.19</v>
      </c>
      <c r="V202" s="22" t="s">
        <v>55</v>
      </c>
      <c r="W202" s="23">
        <v>47</v>
      </c>
      <c r="X202" s="23">
        <v>5496800</v>
      </c>
      <c r="Y202" s="23"/>
      <c r="Z202" s="18"/>
      <c r="AA202" s="23"/>
      <c r="AB202" s="23"/>
      <c r="AC202" s="23"/>
      <c r="AD202" s="24"/>
      <c r="AE202" s="23"/>
      <c r="AF202" s="23"/>
      <c r="AG202" s="23"/>
      <c r="AH202" s="23"/>
      <c r="AI202" s="23"/>
      <c r="AJ202" s="25"/>
    </row>
    <row r="203" spans="1:36" ht="18.75">
      <c r="A203" s="22"/>
      <c r="B203" s="28" t="s">
        <v>79</v>
      </c>
      <c r="C203" s="23" t="s">
        <v>56</v>
      </c>
      <c r="D203" s="23" t="s">
        <v>56</v>
      </c>
      <c r="E203" s="23" t="s">
        <v>56</v>
      </c>
      <c r="F203" s="23" t="s">
        <v>56</v>
      </c>
      <c r="G203" s="23" t="s">
        <v>56</v>
      </c>
      <c r="H203" s="23" t="s">
        <v>56</v>
      </c>
      <c r="I203" s="23" t="s">
        <v>56</v>
      </c>
      <c r="J203" s="23" t="s">
        <v>56</v>
      </c>
      <c r="K203" s="23" t="s">
        <v>56</v>
      </c>
      <c r="L203" s="23" t="s">
        <v>56</v>
      </c>
      <c r="M203" s="23" t="s">
        <v>56</v>
      </c>
      <c r="N203" s="23" t="s">
        <v>56</v>
      </c>
      <c r="O203" s="23" t="s">
        <v>56</v>
      </c>
      <c r="P203" s="23" t="s">
        <v>56</v>
      </c>
      <c r="Q203" s="23" t="s">
        <v>56</v>
      </c>
      <c r="R203" s="23" t="s">
        <v>56</v>
      </c>
      <c r="S203" s="23" t="s">
        <v>56</v>
      </c>
      <c r="T203" s="23" t="s">
        <v>56</v>
      </c>
      <c r="U203" s="23" t="s">
        <v>56</v>
      </c>
      <c r="V203" s="23" t="s">
        <v>56</v>
      </c>
      <c r="W203" s="23" t="s">
        <v>56</v>
      </c>
      <c r="X203" s="23">
        <f>X199+X200+X201+X202</f>
        <v>10835300</v>
      </c>
      <c r="Y203" s="23"/>
      <c r="Z203" s="18"/>
      <c r="AA203" s="23"/>
      <c r="AB203" s="23"/>
      <c r="AC203" s="23" t="s">
        <v>56</v>
      </c>
      <c r="AD203" s="23">
        <v>176900</v>
      </c>
      <c r="AE203" s="23"/>
      <c r="AF203" s="23">
        <v>35500</v>
      </c>
      <c r="AG203" s="23"/>
      <c r="AH203" s="23">
        <f>X203-AD203+AF203</f>
        <v>10693900</v>
      </c>
      <c r="AI203" s="23" t="s">
        <v>56</v>
      </c>
      <c r="AJ203" s="25" t="s">
        <v>56</v>
      </c>
    </row>
    <row r="204" spans="1:36" ht="18.75">
      <c r="A204" s="22"/>
      <c r="B204" s="28" t="s">
        <v>448</v>
      </c>
      <c r="C204" s="23" t="s">
        <v>56</v>
      </c>
      <c r="D204" s="23" t="s">
        <v>56</v>
      </c>
      <c r="E204" s="23" t="s">
        <v>56</v>
      </c>
      <c r="F204" s="23" t="s">
        <v>56</v>
      </c>
      <c r="G204" s="23" t="s">
        <v>56</v>
      </c>
      <c r="H204" s="23" t="s">
        <v>56</v>
      </c>
      <c r="I204" s="23" t="s">
        <v>56</v>
      </c>
      <c r="J204" s="23" t="s">
        <v>56</v>
      </c>
      <c r="K204" s="23" t="s">
        <v>56</v>
      </c>
      <c r="L204" s="23" t="s">
        <v>56</v>
      </c>
      <c r="M204" s="23" t="s">
        <v>56</v>
      </c>
      <c r="N204" s="23" t="s">
        <v>56</v>
      </c>
      <c r="O204" s="23" t="s">
        <v>56</v>
      </c>
      <c r="P204" s="23" t="s">
        <v>56</v>
      </c>
      <c r="Q204" s="23" t="s">
        <v>56</v>
      </c>
      <c r="R204" s="23" t="s">
        <v>56</v>
      </c>
      <c r="S204" s="23" t="s">
        <v>56</v>
      </c>
      <c r="T204" s="23" t="s">
        <v>56</v>
      </c>
      <c r="U204" s="23" t="s">
        <v>56</v>
      </c>
      <c r="V204" s="23" t="s">
        <v>56</v>
      </c>
      <c r="W204" s="23" t="s">
        <v>56</v>
      </c>
      <c r="X204" s="23" t="s">
        <v>56</v>
      </c>
      <c r="Y204" s="23" t="s">
        <v>56</v>
      </c>
      <c r="Z204" s="18" t="s">
        <v>56</v>
      </c>
      <c r="AA204" s="23" t="s">
        <v>56</v>
      </c>
      <c r="AB204" s="23" t="s">
        <v>56</v>
      </c>
      <c r="AC204" s="23" t="s">
        <v>56</v>
      </c>
      <c r="AD204" s="23" t="s">
        <v>56</v>
      </c>
      <c r="AE204" s="23" t="s">
        <v>56</v>
      </c>
      <c r="AF204" s="23" t="s">
        <v>56</v>
      </c>
      <c r="AG204" s="23" t="s">
        <v>56</v>
      </c>
      <c r="AH204" s="23">
        <f>AH203+AH197+AH193+AH189+AH185+AH180+AH175+AH170+AH163+AH156+AH151</f>
        <v>239259200</v>
      </c>
      <c r="AI204" s="23"/>
      <c r="AJ204" s="25"/>
    </row>
    <row r="206" spans="2:21" ht="120.75" customHeight="1">
      <c r="B206" s="88" t="s">
        <v>453</v>
      </c>
      <c r="C206" s="88"/>
      <c r="D206" s="36"/>
      <c r="E206" s="36"/>
      <c r="F206" s="36"/>
      <c r="G206" s="36"/>
      <c r="H206" s="36"/>
      <c r="I206" s="36"/>
      <c r="J206" s="36"/>
      <c r="K206" s="37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2.75" customHeight="1">
      <c r="B207" s="38"/>
      <c r="C207" s="38"/>
      <c r="D207" s="38"/>
      <c r="E207" s="38"/>
      <c r="F207" s="38"/>
      <c r="G207" s="38"/>
      <c r="H207" s="38"/>
      <c r="I207" s="38"/>
      <c r="J207" s="38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6.5" customHeight="1">
      <c r="B208" s="39" t="s">
        <v>454</v>
      </c>
      <c r="C208" s="39"/>
      <c r="D208" s="38"/>
      <c r="E208" s="38"/>
      <c r="F208" s="38"/>
      <c r="G208" s="38"/>
      <c r="H208" s="38"/>
      <c r="I208" s="38"/>
      <c r="J208" s="38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25.5" customHeight="1">
      <c r="B209" s="39" t="s">
        <v>455</v>
      </c>
      <c r="C209" s="38"/>
      <c r="D209" s="38"/>
      <c r="E209" s="38"/>
      <c r="F209" s="38"/>
      <c r="G209" s="38"/>
      <c r="H209" s="38"/>
      <c r="I209" s="38"/>
      <c r="J209" s="38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</sheetData>
  <sheetProtection selectLockedCells="1" selectUnlockedCells="1"/>
  <mergeCells count="168">
    <mergeCell ref="Y1:Z1"/>
    <mergeCell ref="AI1:AJ1"/>
    <mergeCell ref="A2:Z2"/>
    <mergeCell ref="A3:Z3"/>
    <mergeCell ref="A5:A8"/>
    <mergeCell ref="B5:B8"/>
    <mergeCell ref="C5:C8"/>
    <mergeCell ref="D5:P5"/>
    <mergeCell ref="Q5:Q8"/>
    <mergeCell ref="R5:R8"/>
    <mergeCell ref="S5:T6"/>
    <mergeCell ref="U5:U8"/>
    <mergeCell ref="V5:W6"/>
    <mergeCell ref="X5:X8"/>
    <mergeCell ref="Y5:Y8"/>
    <mergeCell ref="Z5:Z8"/>
    <mergeCell ref="AA5:AB6"/>
    <mergeCell ref="AC5:AC8"/>
    <mergeCell ref="AD5:AD8"/>
    <mergeCell ref="AE5:AE8"/>
    <mergeCell ref="AF5:AF8"/>
    <mergeCell ref="AG5:AG8"/>
    <mergeCell ref="AA7:AA8"/>
    <mergeCell ref="AB7:AB8"/>
    <mergeCell ref="AH5:AH8"/>
    <mergeCell ref="AI5:AI8"/>
    <mergeCell ref="AJ5:AJ8"/>
    <mergeCell ref="D6:D8"/>
    <mergeCell ref="E6:G6"/>
    <mergeCell ref="H6:H8"/>
    <mergeCell ref="I6:P6"/>
    <mergeCell ref="E7:E8"/>
    <mergeCell ref="F7:F8"/>
    <mergeCell ref="G7:G8"/>
    <mergeCell ref="I7:I8"/>
    <mergeCell ref="J7:J8"/>
    <mergeCell ref="K7:K8"/>
    <mergeCell ref="L7:L8"/>
    <mergeCell ref="M7:M8"/>
    <mergeCell ref="N7:N8"/>
    <mergeCell ref="O7:O8"/>
    <mergeCell ref="P7:P8"/>
    <mergeCell ref="S7:S8"/>
    <mergeCell ref="T7:T8"/>
    <mergeCell ref="V7:V8"/>
    <mergeCell ref="W7:W8"/>
    <mergeCell ref="A10:AJ10"/>
    <mergeCell ref="A15:AJ15"/>
    <mergeCell ref="A20:AJ20"/>
    <mergeCell ref="A27:AJ27"/>
    <mergeCell ref="A34:AJ34"/>
    <mergeCell ref="A39:AJ39"/>
    <mergeCell ref="A44:AJ44"/>
    <mergeCell ref="A49:AJ49"/>
    <mergeCell ref="A53:AJ53"/>
    <mergeCell ref="A57:AJ57"/>
    <mergeCell ref="A61:AJ61"/>
    <mergeCell ref="A71:Z71"/>
    <mergeCell ref="A72:Z72"/>
    <mergeCell ref="A74:A77"/>
    <mergeCell ref="B74:B77"/>
    <mergeCell ref="C74:C77"/>
    <mergeCell ref="D74:P74"/>
    <mergeCell ref="Q74:Q77"/>
    <mergeCell ref="R74:R77"/>
    <mergeCell ref="S74:T75"/>
    <mergeCell ref="U74:U77"/>
    <mergeCell ref="V74:W75"/>
    <mergeCell ref="AI74:AI77"/>
    <mergeCell ref="AJ74:AJ77"/>
    <mergeCell ref="X74:X77"/>
    <mergeCell ref="Y74:Y77"/>
    <mergeCell ref="Z74:Z77"/>
    <mergeCell ref="AA74:AB75"/>
    <mergeCell ref="AC74:AC77"/>
    <mergeCell ref="AD74:AD77"/>
    <mergeCell ref="AE74:AE77"/>
    <mergeCell ref="AF74:AF77"/>
    <mergeCell ref="AG74:AG77"/>
    <mergeCell ref="AH74:AH77"/>
    <mergeCell ref="P76:P77"/>
    <mergeCell ref="S76:S77"/>
    <mergeCell ref="T76:T77"/>
    <mergeCell ref="V76:V77"/>
    <mergeCell ref="H75:H77"/>
    <mergeCell ref="I75:P75"/>
    <mergeCell ref="E76:E77"/>
    <mergeCell ref="F76:F77"/>
    <mergeCell ref="G76:G77"/>
    <mergeCell ref="I76:I77"/>
    <mergeCell ref="J76:J77"/>
    <mergeCell ref="K76:K77"/>
    <mergeCell ref="W76:W77"/>
    <mergeCell ref="AA76:AA77"/>
    <mergeCell ref="AB76:AB77"/>
    <mergeCell ref="A79:AJ79"/>
    <mergeCell ref="L76:L77"/>
    <mergeCell ref="M76:M77"/>
    <mergeCell ref="N76:N77"/>
    <mergeCell ref="O76:O77"/>
    <mergeCell ref="D75:D77"/>
    <mergeCell ref="E75:G75"/>
    <mergeCell ref="A84:AJ84"/>
    <mergeCell ref="A89:AJ89"/>
    <mergeCell ref="A96:AJ96"/>
    <mergeCell ref="A103:AJ103"/>
    <mergeCell ref="A108:AJ108"/>
    <mergeCell ref="A113:AJ113"/>
    <mergeCell ref="A118:AJ118"/>
    <mergeCell ref="A122:AJ122"/>
    <mergeCell ref="A126:AJ126"/>
    <mergeCell ref="A130:AJ130"/>
    <mergeCell ref="A139:AJ139"/>
    <mergeCell ref="A140:AJ140"/>
    <mergeCell ref="A142:A145"/>
    <mergeCell ref="B142:B145"/>
    <mergeCell ref="C142:C145"/>
    <mergeCell ref="D142:P142"/>
    <mergeCell ref="Q142:Q145"/>
    <mergeCell ref="R142:R145"/>
    <mergeCell ref="I144:I145"/>
    <mergeCell ref="J144:J145"/>
    <mergeCell ref="K144:K145"/>
    <mergeCell ref="L144:L145"/>
    <mergeCell ref="S142:T143"/>
    <mergeCell ref="U142:U145"/>
    <mergeCell ref="V142:W143"/>
    <mergeCell ref="X142:X145"/>
    <mergeCell ref="Y142:Y145"/>
    <mergeCell ref="Z142:Z145"/>
    <mergeCell ref="V144:V145"/>
    <mergeCell ref="W144:W145"/>
    <mergeCell ref="AA142:AB143"/>
    <mergeCell ref="AC142:AC145"/>
    <mergeCell ref="AD142:AD145"/>
    <mergeCell ref="AE142:AE145"/>
    <mergeCell ref="AF142:AF145"/>
    <mergeCell ref="AG142:AG145"/>
    <mergeCell ref="AA144:AA145"/>
    <mergeCell ref="AB144:AB145"/>
    <mergeCell ref="AH142:AH145"/>
    <mergeCell ref="AI142:AI145"/>
    <mergeCell ref="AJ142:AJ145"/>
    <mergeCell ref="D143:D145"/>
    <mergeCell ref="E143:G143"/>
    <mergeCell ref="H143:H145"/>
    <mergeCell ref="I143:P143"/>
    <mergeCell ref="E144:E145"/>
    <mergeCell ref="F144:F145"/>
    <mergeCell ref="G144:G145"/>
    <mergeCell ref="M144:M145"/>
    <mergeCell ref="N144:N145"/>
    <mergeCell ref="O144:O145"/>
    <mergeCell ref="P144:P145"/>
    <mergeCell ref="S144:S145"/>
    <mergeCell ref="T144:T145"/>
    <mergeCell ref="A147:AJ147"/>
    <mergeCell ref="A152:AJ152"/>
    <mergeCell ref="A157:AJ157"/>
    <mergeCell ref="A164:AJ164"/>
    <mergeCell ref="A171:AJ171"/>
    <mergeCell ref="A176:AJ176"/>
    <mergeCell ref="A181:AJ181"/>
    <mergeCell ref="A186:AJ186"/>
    <mergeCell ref="A190:AJ190"/>
    <mergeCell ref="A194:AJ194"/>
    <mergeCell ref="A198:AJ198"/>
    <mergeCell ref="B206:C206"/>
  </mergeCells>
  <printOptions/>
  <pageMargins left="0.7875" right="0" top="0.31527777777777777" bottom="0" header="0.5118055555555555" footer="0.5118055555555555"/>
  <pageSetup horizontalDpi="300" verticalDpi="300" orientation="landscape" paperSize="8" scale="43" r:id="rId1"/>
  <rowBreaks count="2" manualBreakCount="2">
    <brk id="98" max="255" man="1"/>
    <brk id="138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4">
      <selection activeCell="N10" sqref="N10"/>
    </sheetView>
  </sheetViews>
  <sheetFormatPr defaultColWidth="9.00390625" defaultRowHeight="12.75"/>
  <cols>
    <col min="1" max="1" width="24.125" style="0" customWidth="1"/>
    <col min="2" max="2" width="10.375" style="0" customWidth="1"/>
    <col min="3" max="3" width="11.125" style="0" customWidth="1"/>
    <col min="4" max="4" width="10.375" style="0" customWidth="1"/>
    <col min="5" max="5" width="10.875" style="0" customWidth="1"/>
    <col min="6" max="6" width="10.00390625" style="0" customWidth="1"/>
    <col min="7" max="7" width="11.125" style="0" customWidth="1"/>
    <col min="8" max="8" width="11.00390625" style="0" customWidth="1"/>
    <col min="12" max="12" width="10.875" style="0" customWidth="1"/>
  </cols>
  <sheetData>
    <row r="1" spans="4:12" ht="12.75">
      <c r="D1" s="40"/>
      <c r="E1" s="40"/>
      <c r="F1" s="40"/>
      <c r="K1" s="112" t="s">
        <v>469</v>
      </c>
      <c r="L1" s="112"/>
    </row>
    <row r="2" spans="4:6" ht="12.75">
      <c r="D2" s="40"/>
      <c r="E2" s="40"/>
      <c r="F2" s="40"/>
    </row>
    <row r="3" spans="1:12" ht="54" customHeight="1" thickBot="1">
      <c r="A3" s="52" t="s">
        <v>457</v>
      </c>
      <c r="B3" s="53" t="s">
        <v>41</v>
      </c>
      <c r="C3" s="53" t="s">
        <v>80</v>
      </c>
      <c r="D3" s="53" t="s">
        <v>228</v>
      </c>
      <c r="E3" s="53" t="s">
        <v>116</v>
      </c>
      <c r="F3" s="53" t="s">
        <v>262</v>
      </c>
      <c r="G3" s="53" t="s">
        <v>299</v>
      </c>
      <c r="H3" s="53" t="s">
        <v>173</v>
      </c>
      <c r="I3" s="53" t="s">
        <v>470</v>
      </c>
      <c r="J3" s="53" t="s">
        <v>381</v>
      </c>
      <c r="K3" s="53" t="s">
        <v>405</v>
      </c>
      <c r="L3" s="53" t="s">
        <v>471</v>
      </c>
    </row>
    <row r="4" spans="1:12" ht="13.5" thickBot="1">
      <c r="A4" s="104" t="s">
        <v>456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2.75">
      <c r="A5" s="109" t="s">
        <v>458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9.5" customHeight="1">
      <c r="A6" s="54" t="s">
        <v>459</v>
      </c>
      <c r="B6" s="55"/>
      <c r="C6" s="56"/>
      <c r="D6" s="57"/>
      <c r="E6" s="56">
        <v>33</v>
      </c>
      <c r="F6" s="56"/>
      <c r="G6" s="58"/>
      <c r="H6" s="58">
        <v>18</v>
      </c>
      <c r="I6" s="58"/>
      <c r="J6" s="58"/>
      <c r="K6" s="58">
        <v>23</v>
      </c>
      <c r="L6" s="58"/>
    </row>
    <row r="7" spans="1:12" ht="44.25" customHeight="1">
      <c r="A7" s="59" t="s">
        <v>460</v>
      </c>
      <c r="B7" s="60"/>
      <c r="C7" s="60"/>
      <c r="D7" s="60"/>
      <c r="E7" s="61">
        <v>45475.76</v>
      </c>
      <c r="F7" s="61"/>
      <c r="G7" s="61"/>
      <c r="H7" s="61">
        <v>42261.12</v>
      </c>
      <c r="I7" s="61"/>
      <c r="J7" s="61"/>
      <c r="K7" s="62" t="s">
        <v>406</v>
      </c>
      <c r="L7" s="60"/>
    </row>
    <row r="8" spans="1:12" ht="12.75">
      <c r="A8" s="110" t="s">
        <v>461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ht="18" customHeight="1">
      <c r="A9" s="63" t="s">
        <v>459</v>
      </c>
      <c r="B9" s="60"/>
      <c r="C9" s="64"/>
      <c r="D9" s="61"/>
      <c r="E9" s="64">
        <v>6547</v>
      </c>
      <c r="F9" s="64"/>
      <c r="G9" s="65"/>
      <c r="H9" s="65">
        <v>2700</v>
      </c>
      <c r="I9" s="65"/>
      <c r="J9" s="65"/>
      <c r="K9" s="65">
        <v>3588</v>
      </c>
      <c r="L9" s="65"/>
    </row>
    <row r="10" spans="1:12" ht="40.5" customHeight="1">
      <c r="A10" s="59" t="s">
        <v>460</v>
      </c>
      <c r="B10" s="60"/>
      <c r="C10" s="64"/>
      <c r="D10" s="64"/>
      <c r="E10" s="61">
        <v>314.81</v>
      </c>
      <c r="F10" s="61"/>
      <c r="G10" s="66"/>
      <c r="H10" s="66">
        <v>371.59</v>
      </c>
      <c r="I10" s="66"/>
      <c r="J10" s="66"/>
      <c r="K10" s="62" t="s">
        <v>414</v>
      </c>
      <c r="L10" s="67"/>
    </row>
    <row r="11" spans="1:12" ht="12.75">
      <c r="A11" s="107" t="s">
        <v>472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2" spans="1:12" ht="15.75" customHeight="1">
      <c r="A12" s="63" t="s">
        <v>459</v>
      </c>
      <c r="B12" s="60">
        <v>473</v>
      </c>
      <c r="C12" s="64">
        <v>332</v>
      </c>
      <c r="D12" s="64">
        <v>75</v>
      </c>
      <c r="E12" s="64">
        <v>240</v>
      </c>
      <c r="F12" s="64">
        <v>77</v>
      </c>
      <c r="G12" s="67">
        <v>69</v>
      </c>
      <c r="H12" s="67">
        <v>31</v>
      </c>
      <c r="I12" s="67">
        <v>46</v>
      </c>
      <c r="J12" s="67">
        <v>32</v>
      </c>
      <c r="K12" s="67">
        <v>38</v>
      </c>
      <c r="L12" s="67"/>
    </row>
    <row r="13" spans="1:12" ht="41.25" customHeight="1">
      <c r="A13" s="59" t="s">
        <v>460</v>
      </c>
      <c r="B13" s="86">
        <f>'Расчет стоим.1-й услуги'!U11</f>
        <v>46864.21</v>
      </c>
      <c r="C13" s="86">
        <v>42474.43</v>
      </c>
      <c r="D13" s="62" t="s">
        <v>229</v>
      </c>
      <c r="E13" s="61">
        <v>63392.91</v>
      </c>
      <c r="F13" s="61">
        <v>68765.06</v>
      </c>
      <c r="G13" s="66">
        <v>107765.21</v>
      </c>
      <c r="H13" s="66">
        <v>95151.61</v>
      </c>
      <c r="I13" s="62" t="s">
        <v>357</v>
      </c>
      <c r="J13" s="62" t="s">
        <v>382</v>
      </c>
      <c r="K13" s="68" t="s">
        <v>424</v>
      </c>
      <c r="L13" s="66"/>
    </row>
    <row r="14" spans="1:12" ht="12.75">
      <c r="A14" s="107" t="s">
        <v>473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 ht="16.5" customHeight="1">
      <c r="A15" s="63" t="s">
        <v>459</v>
      </c>
      <c r="B15" s="60">
        <v>442</v>
      </c>
      <c r="C15" s="64">
        <v>389</v>
      </c>
      <c r="D15" s="64">
        <v>53</v>
      </c>
      <c r="E15" s="64">
        <v>247</v>
      </c>
      <c r="F15" s="64">
        <v>108</v>
      </c>
      <c r="G15" s="67">
        <v>72</v>
      </c>
      <c r="H15" s="67">
        <v>37</v>
      </c>
      <c r="I15" s="67">
        <v>51</v>
      </c>
      <c r="J15" s="67">
        <v>45</v>
      </c>
      <c r="K15" s="67">
        <v>47</v>
      </c>
      <c r="L15" s="67">
        <v>18</v>
      </c>
    </row>
    <row r="16" spans="1:12" ht="39.75" customHeight="1">
      <c r="A16" s="59" t="s">
        <v>460</v>
      </c>
      <c r="B16" s="62" t="s">
        <v>475</v>
      </c>
      <c r="C16" s="61">
        <v>62086.33</v>
      </c>
      <c r="D16" s="62" t="s">
        <v>241</v>
      </c>
      <c r="E16" s="61">
        <v>92976.11</v>
      </c>
      <c r="F16" s="61">
        <v>79173.88</v>
      </c>
      <c r="G16" s="66">
        <v>106687.5</v>
      </c>
      <c r="H16" s="66">
        <v>151451.35</v>
      </c>
      <c r="I16" s="62" t="s">
        <v>369</v>
      </c>
      <c r="J16" s="62" t="s">
        <v>393</v>
      </c>
      <c r="K16" s="68" t="s">
        <v>436</v>
      </c>
      <c r="L16" s="66">
        <v>38594.45</v>
      </c>
    </row>
    <row r="17" spans="1:12" ht="12.75">
      <c r="A17" s="107" t="s">
        <v>474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 ht="16.5" customHeight="1">
      <c r="A18" s="63" t="s">
        <v>459</v>
      </c>
      <c r="B18" s="60">
        <v>78</v>
      </c>
      <c r="C18" s="64">
        <v>84</v>
      </c>
      <c r="D18" s="64">
        <v>14</v>
      </c>
      <c r="E18" s="64">
        <v>14</v>
      </c>
      <c r="F18" s="64">
        <v>17</v>
      </c>
      <c r="G18" s="67">
        <v>14</v>
      </c>
      <c r="H18" s="67">
        <v>6</v>
      </c>
      <c r="I18" s="67"/>
      <c r="J18" s="67"/>
      <c r="K18" s="67"/>
      <c r="L18" s="67">
        <v>87</v>
      </c>
    </row>
    <row r="19" spans="1:12" ht="39.75" customHeight="1">
      <c r="A19" s="59" t="s">
        <v>460</v>
      </c>
      <c r="B19" s="68" t="s">
        <v>476</v>
      </c>
      <c r="C19" s="61">
        <v>73553.7</v>
      </c>
      <c r="D19" s="68" t="s">
        <v>252</v>
      </c>
      <c r="E19" s="61">
        <v>168750</v>
      </c>
      <c r="F19" s="61">
        <v>147447.64</v>
      </c>
      <c r="G19" s="66">
        <v>147685.72</v>
      </c>
      <c r="H19" s="66">
        <v>347166.67</v>
      </c>
      <c r="I19" s="66"/>
      <c r="J19" s="66"/>
      <c r="K19" s="66"/>
      <c r="L19" s="66">
        <v>38528.74</v>
      </c>
    </row>
    <row r="20" spans="1:12" ht="42.75" customHeight="1">
      <c r="A20" s="42" t="s">
        <v>463</v>
      </c>
      <c r="B20" s="69">
        <v>49332200</v>
      </c>
      <c r="C20" s="70">
        <v>44431600</v>
      </c>
      <c r="D20" s="69">
        <v>12888800</v>
      </c>
      <c r="E20" s="70">
        <v>44103700</v>
      </c>
      <c r="F20" s="70">
        <v>16352300</v>
      </c>
      <c r="G20" s="71">
        <v>17184900</v>
      </c>
      <c r="H20" s="71">
        <v>12400400</v>
      </c>
      <c r="I20" s="69">
        <v>8789300</v>
      </c>
      <c r="J20" s="69">
        <v>8893200</v>
      </c>
      <c r="K20" s="69">
        <v>10474900</v>
      </c>
      <c r="L20" s="71">
        <v>4046700</v>
      </c>
    </row>
    <row r="21" spans="1:12" ht="63" customHeight="1">
      <c r="A21" s="42" t="s">
        <v>464</v>
      </c>
      <c r="B21" s="70">
        <v>0</v>
      </c>
      <c r="C21" s="70">
        <v>0</v>
      </c>
      <c r="D21" s="70">
        <v>0</v>
      </c>
      <c r="E21" s="69">
        <v>338800</v>
      </c>
      <c r="F21" s="70">
        <v>0</v>
      </c>
      <c r="G21" s="71">
        <v>0</v>
      </c>
      <c r="H21" s="71">
        <v>140700</v>
      </c>
      <c r="I21" s="71">
        <v>0</v>
      </c>
      <c r="J21" s="71">
        <v>0</v>
      </c>
      <c r="K21" s="69">
        <v>176900</v>
      </c>
      <c r="L21" s="71">
        <v>0</v>
      </c>
    </row>
    <row r="22" spans="1:12" ht="39" customHeight="1">
      <c r="A22" s="49" t="s">
        <v>465</v>
      </c>
      <c r="B22" s="69">
        <v>534900</v>
      </c>
      <c r="C22" s="70">
        <v>608300</v>
      </c>
      <c r="D22" s="69">
        <v>79600</v>
      </c>
      <c r="E22" s="70">
        <v>179400</v>
      </c>
      <c r="F22" s="70">
        <v>911000</v>
      </c>
      <c r="G22" s="69">
        <v>53000</v>
      </c>
      <c r="H22" s="71">
        <v>122100</v>
      </c>
      <c r="I22" s="69">
        <v>37800</v>
      </c>
      <c r="J22" s="69">
        <v>69200</v>
      </c>
      <c r="K22" s="69">
        <v>36800</v>
      </c>
      <c r="L22" s="71">
        <v>0</v>
      </c>
    </row>
    <row r="23" spans="1:12" ht="52.5" customHeight="1" thickBot="1">
      <c r="A23" s="50" t="s">
        <v>466</v>
      </c>
      <c r="B23" s="72">
        <f>B20-B21+B22</f>
        <v>49867100</v>
      </c>
      <c r="C23" s="72">
        <f aca="true" t="shared" si="0" ref="C23:L23">C20-C21+C22</f>
        <v>45039900</v>
      </c>
      <c r="D23" s="72">
        <f t="shared" si="0"/>
        <v>12968400</v>
      </c>
      <c r="E23" s="72">
        <f t="shared" si="0"/>
        <v>43944300</v>
      </c>
      <c r="F23" s="72">
        <f t="shared" si="0"/>
        <v>17263300</v>
      </c>
      <c r="G23" s="72">
        <f t="shared" si="0"/>
        <v>17237900</v>
      </c>
      <c r="H23" s="72">
        <f t="shared" si="0"/>
        <v>12381800</v>
      </c>
      <c r="I23" s="72">
        <f t="shared" si="0"/>
        <v>8827100</v>
      </c>
      <c r="J23" s="72">
        <f t="shared" si="0"/>
        <v>8962400</v>
      </c>
      <c r="K23" s="72">
        <f t="shared" si="0"/>
        <v>10334800</v>
      </c>
      <c r="L23" s="72">
        <f t="shared" si="0"/>
        <v>4046700</v>
      </c>
    </row>
    <row r="24" spans="1:12" ht="13.5" thickBot="1">
      <c r="A24" s="104" t="s">
        <v>467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</row>
    <row r="25" spans="1:12" ht="12.75">
      <c r="A25" s="105" t="s">
        <v>458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</row>
    <row r="26" spans="1:12" ht="16.5" customHeight="1">
      <c r="A26" s="41" t="s">
        <v>459</v>
      </c>
      <c r="B26" s="55"/>
      <c r="C26" s="56"/>
      <c r="D26" s="57"/>
      <c r="E26" s="56">
        <v>33</v>
      </c>
      <c r="F26" s="56"/>
      <c r="G26" s="58"/>
      <c r="H26" s="58">
        <v>18</v>
      </c>
      <c r="I26" s="58"/>
      <c r="J26" s="58"/>
      <c r="K26" s="58">
        <v>23</v>
      </c>
      <c r="L26" s="58"/>
    </row>
    <row r="27" spans="1:12" ht="42" customHeight="1">
      <c r="A27" s="42" t="s">
        <v>460</v>
      </c>
      <c r="B27" s="43"/>
      <c r="C27" s="43"/>
      <c r="D27" s="43"/>
      <c r="E27" s="73">
        <f>'[1]Расчет стоим.1-й услуги'!U90</f>
        <v>44015.15</v>
      </c>
      <c r="F27" s="43"/>
      <c r="G27" s="43"/>
      <c r="H27" s="43">
        <f>'[1]Расчет стоим.1-й услуги'!U97</f>
        <v>41122.23</v>
      </c>
      <c r="I27" s="43"/>
      <c r="J27" s="43"/>
      <c r="K27" s="43">
        <f>'[1]Расчет стоим.1-й услуги'!U131</f>
        <v>32621.74</v>
      </c>
      <c r="L27" s="43"/>
    </row>
    <row r="28" spans="1:12" ht="12.75">
      <c r="A28" s="106" t="s">
        <v>461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</row>
    <row r="29" spans="1:12" ht="13.5" customHeight="1">
      <c r="A29" s="44" t="s">
        <v>462</v>
      </c>
      <c r="B29" s="60"/>
      <c r="C29" s="64"/>
      <c r="D29" s="61"/>
      <c r="E29" s="64">
        <v>6547</v>
      </c>
      <c r="F29" s="64"/>
      <c r="G29" s="65"/>
      <c r="H29" s="65">
        <v>2700</v>
      </c>
      <c r="I29" s="65"/>
      <c r="J29" s="65"/>
      <c r="K29" s="65">
        <v>3588</v>
      </c>
      <c r="L29" s="65"/>
    </row>
    <row r="30" spans="1:12" ht="39" customHeight="1">
      <c r="A30" s="42" t="s">
        <v>460</v>
      </c>
      <c r="B30" s="45"/>
      <c r="C30" s="43"/>
      <c r="D30" s="43"/>
      <c r="E30" s="43">
        <f>'[1]Расчет стоим.1-й услуги'!U91</f>
        <v>309.99</v>
      </c>
      <c r="F30" s="43"/>
      <c r="G30" s="46"/>
      <c r="H30" s="46">
        <f>'[1]Расчет стоим.1-й услуги'!U98</f>
        <v>366.12</v>
      </c>
      <c r="I30" s="46"/>
      <c r="J30" s="46"/>
      <c r="K30" s="46">
        <f>'[1]Расчет стоим.1-й услуги'!U132</f>
        <v>328.03000000000003</v>
      </c>
      <c r="L30" s="46"/>
    </row>
    <row r="31" spans="1:12" ht="12.75">
      <c r="A31" s="107" t="s">
        <v>472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ht="15.75" customHeight="1">
      <c r="A32" s="63" t="s">
        <v>459</v>
      </c>
      <c r="B32" s="60">
        <v>473</v>
      </c>
      <c r="C32" s="64">
        <v>332</v>
      </c>
      <c r="D32" s="64">
        <v>75</v>
      </c>
      <c r="E32" s="64">
        <v>240</v>
      </c>
      <c r="F32" s="64">
        <v>77</v>
      </c>
      <c r="G32" s="67">
        <v>69</v>
      </c>
      <c r="H32" s="67">
        <v>31</v>
      </c>
      <c r="I32" s="67">
        <v>46</v>
      </c>
      <c r="J32" s="67">
        <v>32</v>
      </c>
      <c r="K32" s="67">
        <v>38</v>
      </c>
      <c r="L32" s="67"/>
    </row>
    <row r="33" spans="1:12" ht="38.25" customHeight="1">
      <c r="A33" s="59" t="s">
        <v>460</v>
      </c>
      <c r="B33" s="73">
        <f>'[1]Расчет стоим.1-й услуги'!U80</f>
        <v>46945.020000000004</v>
      </c>
      <c r="C33" s="73">
        <f>'[1]Расчет стоим.1-й услуги'!U85</f>
        <v>42429.83</v>
      </c>
      <c r="D33" s="74">
        <f>'[1]Расчет стоим.1-й услуги'!U104</f>
        <v>65508</v>
      </c>
      <c r="E33" s="74">
        <f>'[1]Расчет стоим.1-й услуги'!U92</f>
        <v>63242.49</v>
      </c>
      <c r="F33" s="74">
        <f>'[1]Расчет стоим.1-й услуги'!U109</f>
        <v>68389.61</v>
      </c>
      <c r="G33" s="75">
        <f>'[1]Расчет стоим.1-й услуги'!U114</f>
        <v>105721.72</v>
      </c>
      <c r="H33" s="75">
        <f>'[1]Расчет стоим.1-й услуги'!U99</f>
        <v>93438.70999999999</v>
      </c>
      <c r="I33" s="75">
        <f>'[1]Расчет стоим.1-й услуги'!U123</f>
        <v>74954.34</v>
      </c>
      <c r="J33" s="75">
        <f>'[1]Расчет стоим.1-й услуги'!U127</f>
        <v>110600</v>
      </c>
      <c r="K33" s="75">
        <f>'[1]Расчет стоим.1-й услуги'!U133</f>
        <v>84723.68000000001</v>
      </c>
      <c r="L33" s="75"/>
    </row>
    <row r="34" spans="1:12" ht="12.75">
      <c r="A34" s="107" t="s">
        <v>473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</row>
    <row r="35" spans="1:12" ht="16.5" customHeight="1">
      <c r="A35" s="63" t="s">
        <v>459</v>
      </c>
      <c r="B35" s="60">
        <v>442</v>
      </c>
      <c r="C35" s="64">
        <v>389</v>
      </c>
      <c r="D35" s="64">
        <v>53</v>
      </c>
      <c r="E35" s="64">
        <v>247</v>
      </c>
      <c r="F35" s="64">
        <v>108</v>
      </c>
      <c r="G35" s="67">
        <v>72</v>
      </c>
      <c r="H35" s="67">
        <v>37</v>
      </c>
      <c r="I35" s="67">
        <v>51</v>
      </c>
      <c r="J35" s="67">
        <v>45</v>
      </c>
      <c r="K35" s="67">
        <v>47</v>
      </c>
      <c r="L35" s="67">
        <v>18</v>
      </c>
    </row>
    <row r="36" spans="1:12" ht="39" customHeight="1">
      <c r="A36" s="59" t="s">
        <v>460</v>
      </c>
      <c r="B36" s="73">
        <f>'[1]Расчет стоим.1-й услуги'!U81</f>
        <v>51178.06</v>
      </c>
      <c r="C36" s="74">
        <f>'[1]Расчет стоим.1-й услуги'!U86</f>
        <v>61935.98999999999</v>
      </c>
      <c r="D36" s="74">
        <f>'[1]Расчет стоим.1-й услуги'!U105</f>
        <v>109249.04999999999</v>
      </c>
      <c r="E36" s="74">
        <f>'[1]Расчет стоим.1-й услуги'!U93</f>
        <v>92606.08</v>
      </c>
      <c r="F36" s="74">
        <f>'[1]Расчет стоим.1-й услуги'!U110</f>
        <v>78711.11</v>
      </c>
      <c r="G36" s="75">
        <f>'[1]Расчет стоим.1-й услуги'!U115</f>
        <v>104668.05</v>
      </c>
      <c r="H36" s="75">
        <f>'[1]Расчет стоим.1-й услуги'!U100</f>
        <v>148451.35</v>
      </c>
      <c r="I36" s="75">
        <f>'[1]Расчет стоим.1-й услуги'!U124</f>
        <v>104729.41</v>
      </c>
      <c r="J36" s="75">
        <f>'[1]Расчет стоим.1-й услуги'!U128</f>
        <v>116019.99</v>
      </c>
      <c r="K36" s="75">
        <f>'[1]Расчет стоим.1-й услуги'!U134</f>
        <v>111840.43</v>
      </c>
      <c r="L36" s="75">
        <f>'[1]Расчет стоим.1-й услуги'!U119</f>
        <v>38527.78</v>
      </c>
    </row>
    <row r="37" spans="1:12" ht="12.75">
      <c r="A37" s="107" t="s">
        <v>474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</row>
    <row r="38" spans="1:12" ht="17.25" customHeight="1">
      <c r="A38" s="63" t="s">
        <v>459</v>
      </c>
      <c r="B38" s="60">
        <v>78</v>
      </c>
      <c r="C38" s="64">
        <v>84</v>
      </c>
      <c r="D38" s="64">
        <v>14</v>
      </c>
      <c r="E38" s="64">
        <v>14</v>
      </c>
      <c r="F38" s="64">
        <v>17</v>
      </c>
      <c r="G38" s="67">
        <v>14</v>
      </c>
      <c r="H38" s="67">
        <v>6</v>
      </c>
      <c r="I38" s="67"/>
      <c r="J38" s="67"/>
      <c r="K38" s="67"/>
      <c r="L38" s="67">
        <v>87</v>
      </c>
    </row>
    <row r="39" spans="1:12" ht="41.25" customHeight="1">
      <c r="A39" s="59" t="s">
        <v>460</v>
      </c>
      <c r="B39" s="59">
        <f>'[1]Расчет стоим.1-й услуги'!U82</f>
        <v>58758.97</v>
      </c>
      <c r="C39" s="74">
        <f>'[1]Расчет стоим.1-й услуги'!U87</f>
        <v>73336.90000000001</v>
      </c>
      <c r="D39" s="74">
        <f>'[1]Расчет стоим.1-й услуги'!U106</f>
        <v>147121.43</v>
      </c>
      <c r="E39" s="74">
        <f>'[1]Расчет стоим.1-й услуги'!U94</f>
        <v>167750</v>
      </c>
      <c r="F39" s="74">
        <f>'[1]Расчет стоим.1-й услуги'!U111</f>
        <v>146347.06</v>
      </c>
      <c r="G39" s="75">
        <f>'[1]Расчет стоим.1-й услуги'!U116</f>
        <v>144642.86</v>
      </c>
      <c r="H39" s="75">
        <f>'[1]Расчет стоим.1-й услуги'!U101</f>
        <v>339483.33</v>
      </c>
      <c r="I39" s="76"/>
      <c r="J39" s="76"/>
      <c r="K39" s="76"/>
      <c r="L39" s="75">
        <f>'[1]Расчет стоим.1-й услуги'!U120</f>
        <v>38455.18</v>
      </c>
    </row>
    <row r="40" spans="1:12" ht="40.5" customHeight="1">
      <c r="A40" s="42" t="s">
        <v>463</v>
      </c>
      <c r="B40" s="77">
        <f>'[1]Расчет стоим.1-й услуги'!X83</f>
        <v>49408900</v>
      </c>
      <c r="C40" s="47">
        <f>'[1]Расчет стоим.1-й услуги'!X88</f>
        <v>44340100</v>
      </c>
      <c r="D40" s="47">
        <f>'[1]Расчет стоим.1-й услуги'!X107</f>
        <v>12763000</v>
      </c>
      <c r="E40" s="47">
        <f>'[1]Расчет стоим.1-й услуги'!X95</f>
        <v>43882400</v>
      </c>
      <c r="F40" s="47">
        <f>'[1]Расчет стоим.1-й услуги'!X112</f>
        <v>16254700</v>
      </c>
      <c r="G40" s="48">
        <f>'[1]Расчет стоим.1-й услуги'!X117</f>
        <v>16855900</v>
      </c>
      <c r="H40" s="48">
        <f>'[1]Расчет стоим.1-й услуги'!X102</f>
        <v>12154900</v>
      </c>
      <c r="I40" s="48">
        <f>'[1]Расчет стоим.1-й услуги'!X125</f>
        <v>8789100</v>
      </c>
      <c r="J40" s="48">
        <f>'[1]Расчет стоим.1-й услуги'!X129</f>
        <v>8760100</v>
      </c>
      <c r="K40" s="48">
        <f>'[1]Расчет стоим.1-й услуги'!X135</f>
        <v>10403300</v>
      </c>
      <c r="L40" s="48">
        <f>'[1]Расчет стоим.1-й услуги'!X121</f>
        <v>4039100</v>
      </c>
    </row>
    <row r="41" spans="1:12" ht="67.5" customHeight="1">
      <c r="A41" s="42" t="s">
        <v>464</v>
      </c>
      <c r="B41" s="47">
        <v>0</v>
      </c>
      <c r="C41" s="47">
        <v>0</v>
      </c>
      <c r="D41" s="47">
        <v>0</v>
      </c>
      <c r="E41" s="47">
        <f>'[1]Расчет стоим.1-й услуги'!AD95</f>
        <v>338800</v>
      </c>
      <c r="F41" s="47">
        <v>0</v>
      </c>
      <c r="G41" s="48">
        <v>0</v>
      </c>
      <c r="H41" s="48">
        <f>'[1]Расчет стоим.1-й услуги'!AD102</f>
        <v>140700</v>
      </c>
      <c r="I41" s="48">
        <v>0</v>
      </c>
      <c r="J41" s="48">
        <v>0</v>
      </c>
      <c r="K41" s="48">
        <f>'[1]Расчет стоим.1-й услуги'!AD135</f>
        <v>176900</v>
      </c>
      <c r="L41" s="48">
        <v>0</v>
      </c>
    </row>
    <row r="42" spans="1:12" ht="38.25" customHeight="1">
      <c r="A42" s="49" t="s">
        <v>465</v>
      </c>
      <c r="B42" s="47">
        <f>'[1]Расчет стоим.1-й услуги'!AF83</f>
        <v>511300</v>
      </c>
      <c r="C42" s="47">
        <f>'[1]Расчет стоим.1-й услуги'!AF88</f>
        <v>585100</v>
      </c>
      <c r="D42" s="47">
        <f>'[1]Расчет стоим.1-й услуги'!AF107</f>
        <v>65900</v>
      </c>
      <c r="E42" s="47">
        <f>'[1]Расчет стоим.1-й услуги'!AF95</f>
        <v>112200</v>
      </c>
      <c r="F42" s="47">
        <f>'[1]Расчет стоим.1-й услуги'!AF112</f>
        <v>901900</v>
      </c>
      <c r="G42" s="48">
        <f>'[1]Расчет стоим.1-й услуги'!AF117</f>
        <v>41200</v>
      </c>
      <c r="H42" s="48">
        <f>'[1]Расчет стоим.1-й услуги'!AF102</f>
        <v>102800</v>
      </c>
      <c r="I42" s="48">
        <f>'[1]Расчет стоим.1-й услуги'!AF125</f>
        <v>11200</v>
      </c>
      <c r="J42" s="48">
        <f>'[1]Расчет стоим.1-й услуги'!AF129</f>
        <v>42800</v>
      </c>
      <c r="K42" s="48">
        <f>'[1]Расчет стоим.1-й услуги'!AF135</f>
        <v>35500</v>
      </c>
      <c r="L42" s="48">
        <f>'[1]Расчет стоим.1-й услуги'!AF121</f>
        <v>0</v>
      </c>
    </row>
    <row r="43" spans="1:12" ht="51" customHeight="1" thickBot="1">
      <c r="A43" s="50" t="s">
        <v>466</v>
      </c>
      <c r="B43" s="51">
        <f>B40-B41+B42</f>
        <v>49920200</v>
      </c>
      <c r="C43" s="51">
        <f aca="true" t="shared" si="1" ref="C43:L43">C40-C41+C42</f>
        <v>44925200</v>
      </c>
      <c r="D43" s="51">
        <f t="shared" si="1"/>
        <v>12828900</v>
      </c>
      <c r="E43" s="51">
        <f t="shared" si="1"/>
        <v>43655800</v>
      </c>
      <c r="F43" s="51">
        <f t="shared" si="1"/>
        <v>17156600</v>
      </c>
      <c r="G43" s="51">
        <f t="shared" si="1"/>
        <v>16897100</v>
      </c>
      <c r="H43" s="51">
        <f t="shared" si="1"/>
        <v>12117000</v>
      </c>
      <c r="I43" s="51">
        <f t="shared" si="1"/>
        <v>8800300</v>
      </c>
      <c r="J43" s="51">
        <f t="shared" si="1"/>
        <v>8802900</v>
      </c>
      <c r="K43" s="51">
        <f t="shared" si="1"/>
        <v>10261900</v>
      </c>
      <c r="L43" s="51">
        <f t="shared" si="1"/>
        <v>4039100</v>
      </c>
    </row>
    <row r="44" spans="1:12" ht="13.5" thickBot="1">
      <c r="A44" s="104" t="s">
        <v>468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</row>
    <row r="45" spans="1:12" ht="12.75">
      <c r="A45" s="105" t="s">
        <v>458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</row>
    <row r="46" spans="1:12" ht="15.75" customHeight="1">
      <c r="A46" s="41" t="s">
        <v>459</v>
      </c>
      <c r="B46" s="55"/>
      <c r="C46" s="56"/>
      <c r="D46" s="57"/>
      <c r="E46" s="56">
        <v>33</v>
      </c>
      <c r="F46" s="56"/>
      <c r="G46" s="58"/>
      <c r="H46" s="58">
        <v>18</v>
      </c>
      <c r="I46" s="58"/>
      <c r="J46" s="58"/>
      <c r="K46" s="58">
        <v>23</v>
      </c>
      <c r="L46" s="58"/>
    </row>
    <row r="47" spans="1:12" ht="38.25" customHeight="1">
      <c r="A47" s="42" t="s">
        <v>460</v>
      </c>
      <c r="B47" s="78"/>
      <c r="C47" s="78"/>
      <c r="D47" s="78"/>
      <c r="E47" s="73">
        <f>'[1]Расчет стоим.1-й услуги'!U158</f>
        <v>45378.79</v>
      </c>
      <c r="F47" s="78"/>
      <c r="G47" s="78"/>
      <c r="H47" s="78">
        <f>'[1]Расчет стоим.1-й услуги'!U165</f>
        <v>42522.23</v>
      </c>
      <c r="I47" s="78"/>
      <c r="J47" s="78"/>
      <c r="K47" s="78">
        <f>'[1]Расчет стоим.1-й услуги'!U199</f>
        <v>34182.61</v>
      </c>
      <c r="L47" s="78"/>
    </row>
    <row r="48" spans="1:12" ht="12.75">
      <c r="A48" s="106" t="s">
        <v>461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</row>
    <row r="49" spans="1:12" ht="17.25" customHeight="1">
      <c r="A49" s="44" t="s">
        <v>462</v>
      </c>
      <c r="B49" s="60"/>
      <c r="C49" s="64"/>
      <c r="D49" s="61"/>
      <c r="E49" s="64">
        <v>6547</v>
      </c>
      <c r="F49" s="64"/>
      <c r="G49" s="65"/>
      <c r="H49" s="65">
        <v>2700</v>
      </c>
      <c r="I49" s="65"/>
      <c r="J49" s="65"/>
      <c r="K49" s="65">
        <v>3588</v>
      </c>
      <c r="L49" s="65"/>
    </row>
    <row r="50" spans="1:12" ht="36.75" customHeight="1">
      <c r="A50" s="42" t="s">
        <v>460</v>
      </c>
      <c r="B50" s="78"/>
      <c r="C50" s="78"/>
      <c r="D50" s="78"/>
      <c r="E50" s="78">
        <f>'[1]Расчет стоим.1-й услуги'!U159</f>
        <v>311.41</v>
      </c>
      <c r="F50" s="78"/>
      <c r="G50" s="79"/>
      <c r="H50" s="79">
        <f>'[1]Расчет стоим.1-й услуги'!U166</f>
        <v>374.53</v>
      </c>
      <c r="I50" s="79"/>
      <c r="J50" s="79"/>
      <c r="K50" s="79">
        <f>'[1]Расчет стоим.1-й услуги'!U200</f>
        <v>330.21000000000004</v>
      </c>
      <c r="L50" s="79"/>
    </row>
    <row r="51" spans="1:12" ht="12.75">
      <c r="A51" s="107" t="s">
        <v>472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</row>
    <row r="52" spans="1:12" ht="15.75" customHeight="1">
      <c r="A52" s="63" t="s">
        <v>459</v>
      </c>
      <c r="B52" s="60">
        <v>473</v>
      </c>
      <c r="C52" s="64">
        <v>332</v>
      </c>
      <c r="D52" s="64">
        <v>75</v>
      </c>
      <c r="E52" s="64">
        <v>240</v>
      </c>
      <c r="F52" s="64">
        <v>77</v>
      </c>
      <c r="G52" s="67">
        <v>69</v>
      </c>
      <c r="H52" s="67">
        <v>31</v>
      </c>
      <c r="I52" s="67">
        <v>46</v>
      </c>
      <c r="J52" s="67">
        <v>32</v>
      </c>
      <c r="K52" s="67">
        <v>38</v>
      </c>
      <c r="L52" s="67"/>
    </row>
    <row r="53" spans="1:12" ht="39.75" customHeight="1">
      <c r="A53" s="59" t="s">
        <v>460</v>
      </c>
      <c r="B53" s="73">
        <f>'[1]Расчет стоим.1-й услуги'!U148</f>
        <v>49180.119999999995</v>
      </c>
      <c r="C53" s="73">
        <f>'[1]Расчет стоим.1-й услуги'!U153</f>
        <v>44129.22</v>
      </c>
      <c r="D53" s="80">
        <f>'[1]Расчет стоим.1-й услуги'!U172</f>
        <v>68356</v>
      </c>
      <c r="E53" s="80">
        <f>'[1]Расчет стоим.1-й услуги'!U160</f>
        <v>66063.32</v>
      </c>
      <c r="F53" s="80">
        <f>'[1]Расчет стоим.1-й услуги'!U177</f>
        <v>71958.44</v>
      </c>
      <c r="G53" s="81">
        <f>'[1]Расчет стоим.1-й услуги'!U182</f>
        <v>109966.66</v>
      </c>
      <c r="H53" s="81">
        <f>'[1]Расчет стоим.1-й услуги'!U167</f>
        <v>97964.53</v>
      </c>
      <c r="I53" s="81">
        <f>'[1]Расчет стоим.1-й услуги'!U191</f>
        <v>78076.09</v>
      </c>
      <c r="J53" s="81">
        <f>'[1]Расчет стоим.1-й услуги'!U195</f>
        <v>114331.25</v>
      </c>
      <c r="K53" s="81">
        <f>'[1]Расчет стоим.1-й услуги'!U201</f>
        <v>88618.42000000001</v>
      </c>
      <c r="L53" s="81"/>
    </row>
    <row r="54" spans="1:12" ht="12.75">
      <c r="A54" s="107" t="s">
        <v>473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</row>
    <row r="55" spans="1:12" ht="12.75" customHeight="1">
      <c r="A55" s="63" t="s">
        <v>459</v>
      </c>
      <c r="B55" s="60">
        <v>442</v>
      </c>
      <c r="C55" s="64">
        <v>389</v>
      </c>
      <c r="D55" s="64">
        <v>53</v>
      </c>
      <c r="E55" s="64">
        <v>247</v>
      </c>
      <c r="F55" s="64">
        <v>108</v>
      </c>
      <c r="G55" s="67">
        <v>72</v>
      </c>
      <c r="H55" s="67">
        <v>37</v>
      </c>
      <c r="I55" s="67">
        <v>51</v>
      </c>
      <c r="J55" s="67">
        <v>45</v>
      </c>
      <c r="K55" s="67">
        <v>47</v>
      </c>
      <c r="L55" s="67">
        <v>18</v>
      </c>
    </row>
    <row r="56" spans="1:12" ht="40.5" customHeight="1">
      <c r="A56" s="59" t="s">
        <v>460</v>
      </c>
      <c r="B56" s="73">
        <f>'[1]Расчет стоим.1-й услуги'!U149</f>
        <v>53614.25</v>
      </c>
      <c r="C56" s="74">
        <f>'[1]Расчет стоим.1-й услуги'!U154</f>
        <v>64480.729999999996</v>
      </c>
      <c r="D56" s="74">
        <f>'[1]Расчет стоим.1-й услуги'!U173</f>
        <v>114045.26999999999</v>
      </c>
      <c r="E56" s="74">
        <f>'[1]Расчет стоим.1-й услуги'!U161</f>
        <v>96743.73</v>
      </c>
      <c r="F56" s="74">
        <f>'[1]Расчет стоим.1-й услуги'!U178</f>
        <v>82729.63</v>
      </c>
      <c r="G56" s="75">
        <f>'[1]Расчет стоим.1-й услуги'!U183</f>
        <v>108877.78</v>
      </c>
      <c r="H56" s="75">
        <f>'[1]Расчет стоим.1-й услуги'!U168</f>
        <v>155313.5</v>
      </c>
      <c r="I56" s="75">
        <f>'[1]Расчет стоим.1-й услуги'!U192</f>
        <v>109127.45</v>
      </c>
      <c r="J56" s="75">
        <f>'[1]Расчет стоим.1-й услуги'!U196</f>
        <v>119842.22</v>
      </c>
      <c r="K56" s="75">
        <f>'[1]Расчет стоим.1-й услуги'!U202</f>
        <v>116953.19</v>
      </c>
      <c r="L56" s="75">
        <f>'[1]Расчет стоим.1-й услуги'!U187</f>
        <v>39655.56</v>
      </c>
    </row>
    <row r="57" spans="1:12" ht="12.75">
      <c r="A57" s="107" t="s">
        <v>474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</row>
    <row r="58" spans="1:12" ht="14.25" customHeight="1">
      <c r="A58" s="63" t="s">
        <v>459</v>
      </c>
      <c r="B58" s="60">
        <v>78</v>
      </c>
      <c r="C58" s="64">
        <v>84</v>
      </c>
      <c r="D58" s="64">
        <v>14</v>
      </c>
      <c r="E58" s="64">
        <v>14</v>
      </c>
      <c r="F58" s="64">
        <v>17</v>
      </c>
      <c r="G58" s="67">
        <v>14</v>
      </c>
      <c r="H58" s="67">
        <v>6</v>
      </c>
      <c r="I58" s="67"/>
      <c r="J58" s="67"/>
      <c r="K58" s="67"/>
      <c r="L58" s="67">
        <v>87</v>
      </c>
    </row>
    <row r="59" spans="1:12" ht="38.25" customHeight="1">
      <c r="A59" s="59" t="s">
        <v>460</v>
      </c>
      <c r="B59" s="82">
        <f>'[1]Расчет стоим.1-й услуги'!U150</f>
        <v>61657.689999999995</v>
      </c>
      <c r="C59" s="80">
        <f>'[1]Расчет стоим.1-й услуги'!U155</f>
        <v>76425</v>
      </c>
      <c r="D59" s="80">
        <f>'[1]Расчет стоим.1-й услуги'!U174</f>
        <v>153828.57</v>
      </c>
      <c r="E59" s="80">
        <f>'[1]Расчет стоим.1-й услуги'!U162</f>
        <v>175599.99</v>
      </c>
      <c r="F59" s="80">
        <f>'[1]Расчет стоим.1-й услуги'!U179</f>
        <v>153576.46</v>
      </c>
      <c r="G59" s="81">
        <f>'[1]Расчет стоим.1-й услуги'!U184</f>
        <v>150364.28</v>
      </c>
      <c r="H59" s="81">
        <f>'[1]Расчет стоим.1-й услуги'!U169</f>
        <v>354949.99</v>
      </c>
      <c r="I59" s="66"/>
      <c r="J59" s="66"/>
      <c r="K59" s="66"/>
      <c r="L59" s="81">
        <f>'[1]Расчет стоим.1-й услуги'!U188</f>
        <v>39620.7</v>
      </c>
    </row>
    <row r="60" spans="1:12" ht="40.5" customHeight="1">
      <c r="A60" s="42" t="s">
        <v>463</v>
      </c>
      <c r="B60" s="83">
        <f>'[1]Расчет стоим.1-й услуги'!X151</f>
        <v>51769000</v>
      </c>
      <c r="C60" s="83">
        <f>'[1]Расчет стоим.1-й услуги'!X156</f>
        <v>46153600</v>
      </c>
      <c r="D60" s="83">
        <f>'[1]Расчет стоим.1-й услуги'!X175</f>
        <v>13324700</v>
      </c>
      <c r="E60" s="83">
        <f>'[1]Расчет стоим.1-й услуги'!X163</f>
        <v>45745600</v>
      </c>
      <c r="F60" s="83">
        <f>'[1]Расчет стоим.1-й услуги'!X180</f>
        <v>17086400</v>
      </c>
      <c r="G60" s="84">
        <f>'[1]Расчет стоим.1-й услуги'!X185</f>
        <v>17532000</v>
      </c>
      <c r="H60" s="84">
        <f>'[1]Расчет стоим.1-й услуги'!X170</f>
        <v>12689800</v>
      </c>
      <c r="I60" s="84">
        <f>'[1]Расчет стоим.1-й услуги'!X193</f>
        <v>9157000</v>
      </c>
      <c r="J60" s="84">
        <f>'[1]Расчет стоим.1-й услуги'!X197</f>
        <v>9051500</v>
      </c>
      <c r="K60" s="84">
        <f>'[1]Расчет стоим.1-й услуги'!X203</f>
        <v>10835300</v>
      </c>
      <c r="L60" s="84">
        <f>'[1]Расчет стоим.1-й услуги'!X189</f>
        <v>4160800</v>
      </c>
    </row>
    <row r="61" spans="1:12" ht="66" customHeight="1">
      <c r="A61" s="42" t="s">
        <v>464</v>
      </c>
      <c r="B61" s="83">
        <v>0</v>
      </c>
      <c r="C61" s="83">
        <v>0</v>
      </c>
      <c r="D61" s="83">
        <v>0</v>
      </c>
      <c r="E61" s="83">
        <f>'[1]Расчет стоим.1-й услуги'!AD163</f>
        <v>338800</v>
      </c>
      <c r="F61" s="83">
        <v>0</v>
      </c>
      <c r="G61" s="84">
        <v>0</v>
      </c>
      <c r="H61" s="84">
        <f>'[1]Расчет стоим.1-й услуги'!AD170</f>
        <v>140700</v>
      </c>
      <c r="I61" s="84">
        <v>0</v>
      </c>
      <c r="J61" s="84">
        <v>0</v>
      </c>
      <c r="K61" s="84">
        <f>'[1]Расчет стоим.1-й услуги'!AD203</f>
        <v>176900</v>
      </c>
      <c r="L61" s="84">
        <v>0</v>
      </c>
    </row>
    <row r="62" spans="1:12" ht="36.75" customHeight="1">
      <c r="A62" s="49" t="s">
        <v>465</v>
      </c>
      <c r="B62" s="83">
        <f>'[1]Расчет стоим.1-й услуги'!AF151</f>
        <v>511300</v>
      </c>
      <c r="C62" s="83">
        <f>'[1]Расчет стоим.1-й услуги'!AF156</f>
        <v>585100</v>
      </c>
      <c r="D62" s="83">
        <f>'[1]Расчет стоим.1-й услуги'!AF175</f>
        <v>65900</v>
      </c>
      <c r="E62" s="83">
        <f>'[1]Расчет стоим.1-й услуги'!AF163</f>
        <v>112200</v>
      </c>
      <c r="F62" s="83">
        <f>'[1]Расчет стоим.1-й услуги'!AF180</f>
        <v>901900</v>
      </c>
      <c r="G62" s="84">
        <f>'[1]Расчет стоим.1-й услуги'!AF185</f>
        <v>41200</v>
      </c>
      <c r="H62" s="84">
        <f>'[1]Расчет стоим.1-й услуги'!AF170</f>
        <v>102800</v>
      </c>
      <c r="I62" s="84">
        <f>'[1]Расчет стоим.1-й услуги'!AF193</f>
        <v>11200</v>
      </c>
      <c r="J62" s="84">
        <f>'[1]Расчет стоим.1-й услуги'!AF197</f>
        <v>42800</v>
      </c>
      <c r="K62" s="84">
        <f>'[1]Расчет стоим.1-й услуги'!AF203</f>
        <v>35500</v>
      </c>
      <c r="L62" s="84">
        <v>0</v>
      </c>
    </row>
    <row r="63" spans="1:12" ht="49.5" customHeight="1" thickBot="1">
      <c r="A63" s="50" t="s">
        <v>466</v>
      </c>
      <c r="B63" s="85">
        <f>B60-B61+B62</f>
        <v>52280300</v>
      </c>
      <c r="C63" s="85">
        <f aca="true" t="shared" si="2" ref="C63:L63">C60-C61+C62</f>
        <v>46738700</v>
      </c>
      <c r="D63" s="85">
        <f t="shared" si="2"/>
        <v>13390600</v>
      </c>
      <c r="E63" s="85">
        <f t="shared" si="2"/>
        <v>45519000</v>
      </c>
      <c r="F63" s="85">
        <f t="shared" si="2"/>
        <v>17988300</v>
      </c>
      <c r="G63" s="85">
        <f t="shared" si="2"/>
        <v>17573200</v>
      </c>
      <c r="H63" s="85">
        <f t="shared" si="2"/>
        <v>12651900</v>
      </c>
      <c r="I63" s="85">
        <f t="shared" si="2"/>
        <v>9168200</v>
      </c>
      <c r="J63" s="85">
        <f t="shared" si="2"/>
        <v>9094300</v>
      </c>
      <c r="K63" s="85">
        <f t="shared" si="2"/>
        <v>10693900</v>
      </c>
      <c r="L63" s="85">
        <f t="shared" si="2"/>
        <v>4160800</v>
      </c>
    </row>
  </sheetData>
  <sheetProtection/>
  <mergeCells count="19">
    <mergeCell ref="K1:L1"/>
    <mergeCell ref="A4:L4"/>
    <mergeCell ref="A5:L5"/>
    <mergeCell ref="A8:L8"/>
    <mergeCell ref="A11:L11"/>
    <mergeCell ref="A14:L14"/>
    <mergeCell ref="A17:L17"/>
    <mergeCell ref="A24:L24"/>
    <mergeCell ref="A25:L25"/>
    <mergeCell ref="A28:L28"/>
    <mergeCell ref="A31:L31"/>
    <mergeCell ref="A34:L34"/>
    <mergeCell ref="A37:L37"/>
    <mergeCell ref="A44:L44"/>
    <mergeCell ref="A45:L45"/>
    <mergeCell ref="A48:L48"/>
    <mergeCell ref="A51:L51"/>
    <mergeCell ref="A54:L54"/>
    <mergeCell ref="A57:L5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Экономист</cp:lastModifiedBy>
  <cp:lastPrinted>2018-08-15T13:06:34Z</cp:lastPrinted>
  <dcterms:modified xsi:type="dcterms:W3CDTF">2018-08-15T13:08:11Z</dcterms:modified>
  <cp:category/>
  <cp:version/>
  <cp:contentType/>
  <cp:contentStatus/>
</cp:coreProperties>
</file>